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ekta\Downloads\"/>
    </mc:Choice>
  </mc:AlternateContent>
  <bookViews>
    <workbookView xWindow="0" yWindow="0" windowWidth="16176" windowHeight="8460"/>
  </bookViews>
  <sheets>
    <sheet name="Sheet1" sheetId="1" r:id="rId1"/>
  </sheets>
  <definedNames>
    <definedName name="_xlnm._FilterDatabase" localSheetId="0" hidden="1">Sheet1!$AL$1:$AR$89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R89" i="1" l="1"/>
  <c r="AR88" i="1"/>
  <c r="AR87" i="1"/>
  <c r="AR86" i="1"/>
  <c r="AQ86" i="1"/>
  <c r="AR85" i="1"/>
  <c r="AQ85" i="1"/>
  <c r="AR84" i="1"/>
  <c r="AQ84" i="1"/>
  <c r="AR83" i="1"/>
  <c r="AQ83" i="1"/>
  <c r="AR82" i="1"/>
  <c r="AQ82" i="1"/>
  <c r="AR81" i="1"/>
  <c r="AQ81" i="1"/>
  <c r="AR80" i="1"/>
  <c r="AQ80" i="1"/>
  <c r="AR79" i="1"/>
  <c r="AQ79" i="1"/>
  <c r="AR78" i="1"/>
  <c r="AQ78" i="1"/>
  <c r="AR77" i="1"/>
  <c r="AQ77" i="1"/>
  <c r="AR76" i="1"/>
  <c r="AQ76" i="1"/>
  <c r="AR75" i="1"/>
  <c r="AQ75" i="1"/>
  <c r="AR74" i="1"/>
  <c r="AQ74" i="1"/>
  <c r="AR73" i="1"/>
  <c r="AQ73" i="1"/>
  <c r="AR72" i="1"/>
  <c r="AQ72" i="1"/>
  <c r="AR71" i="1"/>
  <c r="AQ71" i="1"/>
  <c r="AR70" i="1"/>
  <c r="AQ70" i="1"/>
  <c r="AR69" i="1"/>
  <c r="AQ69" i="1"/>
  <c r="AR68" i="1"/>
  <c r="AQ68" i="1"/>
  <c r="AR67" i="1"/>
  <c r="AQ67" i="1"/>
  <c r="AR66" i="1"/>
  <c r="AQ66" i="1"/>
  <c r="AR65" i="1"/>
  <c r="AQ65" i="1"/>
  <c r="AR64" i="1"/>
  <c r="AQ64" i="1"/>
  <c r="AR63" i="1"/>
  <c r="AQ63" i="1"/>
  <c r="AR62" i="1"/>
  <c r="AQ62" i="1"/>
  <c r="AR61" i="1"/>
  <c r="AQ61" i="1"/>
  <c r="AR60" i="1"/>
  <c r="AQ60" i="1"/>
  <c r="AR59" i="1"/>
  <c r="AR58" i="1"/>
  <c r="AQ58" i="1"/>
  <c r="AR57" i="1"/>
  <c r="AQ57" i="1"/>
  <c r="AR56" i="1"/>
  <c r="AQ56" i="1"/>
  <c r="AR55" i="1"/>
  <c r="AQ55" i="1"/>
  <c r="AR54" i="1"/>
  <c r="AQ54" i="1"/>
  <c r="AR53" i="1"/>
  <c r="AQ53" i="1"/>
  <c r="AR52" i="1"/>
  <c r="AQ52" i="1"/>
  <c r="AR51" i="1"/>
  <c r="AQ51" i="1"/>
  <c r="AR50" i="1"/>
  <c r="AQ50" i="1"/>
  <c r="AR49" i="1"/>
  <c r="AR48" i="1"/>
  <c r="AR47" i="1"/>
  <c r="AQ47" i="1"/>
  <c r="AR46" i="1"/>
  <c r="AQ46" i="1"/>
  <c r="AR45" i="1"/>
  <c r="AQ45" i="1"/>
  <c r="AR44" i="1"/>
  <c r="AQ44" i="1"/>
  <c r="AR43" i="1"/>
  <c r="AQ43" i="1"/>
  <c r="AR42" i="1"/>
  <c r="AQ42" i="1"/>
  <c r="AR41" i="1"/>
  <c r="AQ41" i="1"/>
  <c r="AR40" i="1"/>
  <c r="AR39" i="1"/>
  <c r="AQ39" i="1"/>
  <c r="AR38" i="1"/>
  <c r="AQ38" i="1"/>
  <c r="AR37" i="1"/>
  <c r="AR36" i="1"/>
  <c r="AR35" i="1"/>
  <c r="AQ35" i="1"/>
  <c r="AR34" i="1"/>
  <c r="AQ34" i="1"/>
  <c r="AR33" i="1"/>
  <c r="AQ33" i="1"/>
  <c r="AR32" i="1"/>
  <c r="AQ32" i="1"/>
  <c r="AR31" i="1"/>
  <c r="AQ31" i="1"/>
  <c r="AR30" i="1"/>
  <c r="AQ30" i="1"/>
  <c r="AR29" i="1"/>
  <c r="AQ29" i="1"/>
  <c r="AR28" i="1"/>
  <c r="AQ28" i="1"/>
  <c r="AR27" i="1"/>
  <c r="AQ27" i="1"/>
  <c r="AR26" i="1"/>
  <c r="AQ26" i="1"/>
  <c r="AR25" i="1"/>
  <c r="AQ25" i="1"/>
  <c r="AR24" i="1"/>
  <c r="AQ24" i="1"/>
  <c r="AR23" i="1"/>
  <c r="AQ23" i="1"/>
  <c r="AR22" i="1"/>
  <c r="AQ22" i="1"/>
  <c r="AR21" i="1"/>
  <c r="AQ21" i="1"/>
  <c r="AR20" i="1"/>
  <c r="AQ20" i="1"/>
  <c r="AR19" i="1"/>
  <c r="AQ19" i="1"/>
  <c r="AR18" i="1"/>
  <c r="AQ18" i="1"/>
  <c r="AR17" i="1"/>
  <c r="AQ17" i="1"/>
  <c r="AR16" i="1"/>
  <c r="AQ16" i="1"/>
  <c r="AR15" i="1"/>
  <c r="AQ15" i="1"/>
  <c r="AR14" i="1"/>
  <c r="AQ14" i="1"/>
  <c r="AR13" i="1"/>
  <c r="AQ13" i="1"/>
  <c r="AR12" i="1"/>
  <c r="AQ12" i="1"/>
  <c r="AR11" i="1"/>
  <c r="AQ11" i="1"/>
  <c r="AR10" i="1"/>
  <c r="AQ10" i="1"/>
  <c r="AR9" i="1"/>
  <c r="AQ9" i="1"/>
  <c r="AR8" i="1"/>
  <c r="AQ8" i="1"/>
  <c r="AR7" i="1"/>
  <c r="AQ7" i="1"/>
  <c r="AR6" i="1"/>
  <c r="AQ6" i="1"/>
  <c r="AR5" i="1"/>
  <c r="AQ5" i="1"/>
  <c r="AR4" i="1"/>
  <c r="AQ4" i="1"/>
  <c r="AR3" i="1"/>
  <c r="AQ3" i="1"/>
  <c r="AR2" i="1"/>
  <c r="AQ2" i="1"/>
  <c r="AR90" i="1" l="1"/>
  <c r="Y43" i="1" l="1"/>
  <c r="O43" i="1"/>
  <c r="C43" i="1" l="1"/>
  <c r="G36" i="1"/>
  <c r="H36" i="1"/>
  <c r="G41" i="1" s="1"/>
  <c r="Y34" i="1"/>
  <c r="Z34" i="1"/>
  <c r="AA34" i="1"/>
  <c r="AB34" i="1"/>
  <c r="AC34" i="1"/>
  <c r="AD34" i="1"/>
  <c r="AE34" i="1"/>
  <c r="AF34" i="1"/>
  <c r="O34" i="1"/>
  <c r="P34" i="1"/>
  <c r="Q34" i="1"/>
  <c r="R34" i="1"/>
  <c r="S34" i="1"/>
  <c r="T34" i="1"/>
  <c r="U34" i="1"/>
  <c r="V34" i="1"/>
  <c r="J36" i="1"/>
  <c r="U6" i="1" l="1"/>
  <c r="V6" i="1"/>
  <c r="U7" i="1"/>
  <c r="V7" i="1"/>
  <c r="U8" i="1"/>
  <c r="V8" i="1"/>
  <c r="U9" i="1"/>
  <c r="V9" i="1"/>
  <c r="U10" i="1"/>
  <c r="V10" i="1"/>
  <c r="U11" i="1"/>
  <c r="V11" i="1"/>
  <c r="U12" i="1"/>
  <c r="V12" i="1"/>
  <c r="U13" i="1"/>
  <c r="V13" i="1"/>
  <c r="U14" i="1"/>
  <c r="V14" i="1"/>
  <c r="U15" i="1"/>
  <c r="V15" i="1"/>
  <c r="U16" i="1"/>
  <c r="V16" i="1"/>
  <c r="U17" i="1"/>
  <c r="V17" i="1"/>
  <c r="U18" i="1"/>
  <c r="V18" i="1"/>
  <c r="U19" i="1"/>
  <c r="V19" i="1"/>
  <c r="U20" i="1"/>
  <c r="V20" i="1"/>
  <c r="U21" i="1"/>
  <c r="V21" i="1"/>
  <c r="U22" i="1"/>
  <c r="V22" i="1"/>
  <c r="U23" i="1"/>
  <c r="V23" i="1"/>
  <c r="U24" i="1"/>
  <c r="V24" i="1"/>
  <c r="U25" i="1"/>
  <c r="V25" i="1"/>
  <c r="U26" i="1"/>
  <c r="V26" i="1"/>
  <c r="U27" i="1"/>
  <c r="V27" i="1"/>
  <c r="U28" i="1"/>
  <c r="V28" i="1"/>
  <c r="U29" i="1"/>
  <c r="V29" i="1"/>
  <c r="U30" i="1"/>
  <c r="V30" i="1"/>
  <c r="U31" i="1"/>
  <c r="V31" i="1"/>
  <c r="U32" i="1"/>
  <c r="V32" i="1"/>
  <c r="U33" i="1"/>
  <c r="V33" i="1"/>
  <c r="U35" i="1"/>
  <c r="V35" i="1"/>
  <c r="V5" i="1"/>
  <c r="U5" i="1"/>
  <c r="AE6" i="1"/>
  <c r="AF6" i="1"/>
  <c r="AE7" i="1"/>
  <c r="AF7" i="1"/>
  <c r="AE8" i="1"/>
  <c r="AF8" i="1"/>
  <c r="AE9" i="1"/>
  <c r="AF9" i="1"/>
  <c r="AE10" i="1"/>
  <c r="AF10" i="1"/>
  <c r="AE11" i="1"/>
  <c r="AF11" i="1"/>
  <c r="AE12" i="1"/>
  <c r="AF12" i="1"/>
  <c r="AE13" i="1"/>
  <c r="AF13" i="1"/>
  <c r="AE14" i="1"/>
  <c r="AF14" i="1"/>
  <c r="AE15" i="1"/>
  <c r="AF15" i="1"/>
  <c r="AE16" i="1"/>
  <c r="AF16" i="1"/>
  <c r="AE17" i="1"/>
  <c r="AF17" i="1"/>
  <c r="AE18" i="1"/>
  <c r="AF18" i="1"/>
  <c r="AE19" i="1"/>
  <c r="AF19" i="1"/>
  <c r="AE20" i="1"/>
  <c r="AF20" i="1"/>
  <c r="AE21" i="1"/>
  <c r="AF21" i="1"/>
  <c r="AE22" i="1"/>
  <c r="AF22" i="1"/>
  <c r="AE23" i="1"/>
  <c r="AF23" i="1"/>
  <c r="AE24" i="1"/>
  <c r="AF24" i="1"/>
  <c r="AE25" i="1"/>
  <c r="AF25" i="1"/>
  <c r="AE26" i="1"/>
  <c r="AF26" i="1"/>
  <c r="AE27" i="1"/>
  <c r="AF27" i="1"/>
  <c r="AE28" i="1"/>
  <c r="AF28" i="1"/>
  <c r="AE29" i="1"/>
  <c r="AF29" i="1"/>
  <c r="AE30" i="1"/>
  <c r="AF30" i="1"/>
  <c r="AE31" i="1"/>
  <c r="AF31" i="1"/>
  <c r="AE32" i="1"/>
  <c r="AF32" i="1"/>
  <c r="AE33" i="1"/>
  <c r="AF33" i="1"/>
  <c r="AE35" i="1"/>
  <c r="AF35" i="1"/>
  <c r="AE5" i="1"/>
  <c r="AF5" i="1"/>
  <c r="O5" i="1"/>
  <c r="I41" i="1"/>
  <c r="I36" i="1"/>
  <c r="F36" i="1"/>
  <c r="E41" i="1" s="1"/>
  <c r="E36" i="1"/>
  <c r="D36" i="1"/>
  <c r="C41" i="1" s="1"/>
  <c r="C36" i="1"/>
  <c r="AD35" i="1"/>
  <c r="AC35" i="1"/>
  <c r="AB35" i="1"/>
  <c r="AA35" i="1"/>
  <c r="Z35" i="1"/>
  <c r="Y35" i="1"/>
  <c r="T35" i="1"/>
  <c r="S35" i="1"/>
  <c r="R35" i="1"/>
  <c r="Q35" i="1"/>
  <c r="P35" i="1"/>
  <c r="O35" i="1"/>
  <c r="AD33" i="1"/>
  <c r="AC33" i="1"/>
  <c r="AB33" i="1"/>
  <c r="AA33" i="1"/>
  <c r="Z33" i="1"/>
  <c r="Y33" i="1"/>
  <c r="T33" i="1"/>
  <c r="S33" i="1"/>
  <c r="R33" i="1"/>
  <c r="Q33" i="1"/>
  <c r="P33" i="1"/>
  <c r="O33" i="1"/>
  <c r="AD32" i="1"/>
  <c r="AC32" i="1"/>
  <c r="AB32" i="1"/>
  <c r="AA32" i="1"/>
  <c r="Z32" i="1"/>
  <c r="Y32" i="1"/>
  <c r="T32" i="1"/>
  <c r="S32" i="1"/>
  <c r="R32" i="1"/>
  <c r="Q32" i="1"/>
  <c r="P32" i="1"/>
  <c r="O32" i="1"/>
  <c r="AD31" i="1"/>
  <c r="AC31" i="1"/>
  <c r="AB31" i="1"/>
  <c r="AA31" i="1"/>
  <c r="Z31" i="1"/>
  <c r="Y31" i="1"/>
  <c r="T31" i="1"/>
  <c r="S31" i="1"/>
  <c r="R31" i="1"/>
  <c r="Q31" i="1"/>
  <c r="P31" i="1"/>
  <c r="O31" i="1"/>
  <c r="AD30" i="1"/>
  <c r="AC30" i="1"/>
  <c r="AB30" i="1"/>
  <c r="AA30" i="1"/>
  <c r="Z30" i="1"/>
  <c r="Y30" i="1"/>
  <c r="T30" i="1"/>
  <c r="S30" i="1"/>
  <c r="R30" i="1"/>
  <c r="Q30" i="1"/>
  <c r="P30" i="1"/>
  <c r="O30" i="1"/>
  <c r="AD29" i="1"/>
  <c r="AC29" i="1"/>
  <c r="AB29" i="1"/>
  <c r="AA29" i="1"/>
  <c r="Z29" i="1"/>
  <c r="Y29" i="1"/>
  <c r="T29" i="1"/>
  <c r="S29" i="1"/>
  <c r="R29" i="1"/>
  <c r="Q29" i="1"/>
  <c r="P29" i="1"/>
  <c r="O29" i="1"/>
  <c r="AD28" i="1"/>
  <c r="AC28" i="1"/>
  <c r="AB28" i="1"/>
  <c r="AA28" i="1"/>
  <c r="Z28" i="1"/>
  <c r="Y28" i="1"/>
  <c r="T28" i="1"/>
  <c r="S28" i="1"/>
  <c r="R28" i="1"/>
  <c r="Q28" i="1"/>
  <c r="P28" i="1"/>
  <c r="O28" i="1"/>
  <c r="AD27" i="1"/>
  <c r="AC27" i="1"/>
  <c r="AB27" i="1"/>
  <c r="AA27" i="1"/>
  <c r="Z27" i="1"/>
  <c r="Y27" i="1"/>
  <c r="T27" i="1"/>
  <c r="S27" i="1"/>
  <c r="R27" i="1"/>
  <c r="Q27" i="1"/>
  <c r="P27" i="1"/>
  <c r="O27" i="1"/>
  <c r="AD26" i="1"/>
  <c r="AC26" i="1"/>
  <c r="AB26" i="1"/>
  <c r="AA26" i="1"/>
  <c r="Z26" i="1"/>
  <c r="Y26" i="1"/>
  <c r="T26" i="1"/>
  <c r="S26" i="1"/>
  <c r="R26" i="1"/>
  <c r="Q26" i="1"/>
  <c r="P26" i="1"/>
  <c r="O26" i="1"/>
  <c r="AD25" i="1"/>
  <c r="AC25" i="1"/>
  <c r="AB25" i="1"/>
  <c r="AA25" i="1"/>
  <c r="Z25" i="1"/>
  <c r="Y25" i="1"/>
  <c r="T25" i="1"/>
  <c r="S25" i="1"/>
  <c r="R25" i="1"/>
  <c r="Q25" i="1"/>
  <c r="P25" i="1"/>
  <c r="O25" i="1"/>
  <c r="AD24" i="1"/>
  <c r="AC24" i="1"/>
  <c r="AB24" i="1"/>
  <c r="AA24" i="1"/>
  <c r="Z24" i="1"/>
  <c r="Y24" i="1"/>
  <c r="T24" i="1"/>
  <c r="S24" i="1"/>
  <c r="R24" i="1"/>
  <c r="Q24" i="1"/>
  <c r="P24" i="1"/>
  <c r="O24" i="1"/>
  <c r="AD23" i="1"/>
  <c r="AC23" i="1"/>
  <c r="AB23" i="1"/>
  <c r="AA23" i="1"/>
  <c r="Z23" i="1"/>
  <c r="Y23" i="1"/>
  <c r="T23" i="1"/>
  <c r="S23" i="1"/>
  <c r="R23" i="1"/>
  <c r="Q23" i="1"/>
  <c r="P23" i="1"/>
  <c r="O23" i="1"/>
  <c r="AD22" i="1"/>
  <c r="AC22" i="1"/>
  <c r="AB22" i="1"/>
  <c r="AA22" i="1"/>
  <c r="Z22" i="1"/>
  <c r="Y22" i="1"/>
  <c r="T22" i="1"/>
  <c r="S22" i="1"/>
  <c r="R22" i="1"/>
  <c r="Q22" i="1"/>
  <c r="P22" i="1"/>
  <c r="O22" i="1"/>
  <c r="AD21" i="1"/>
  <c r="AC21" i="1"/>
  <c r="AB21" i="1"/>
  <c r="AA21" i="1"/>
  <c r="Z21" i="1"/>
  <c r="Y21" i="1"/>
  <c r="T21" i="1"/>
  <c r="S21" i="1"/>
  <c r="R21" i="1"/>
  <c r="Q21" i="1"/>
  <c r="P21" i="1"/>
  <c r="O21" i="1"/>
  <c r="AD20" i="1"/>
  <c r="AC20" i="1"/>
  <c r="AB20" i="1"/>
  <c r="AA20" i="1"/>
  <c r="Z20" i="1"/>
  <c r="Y20" i="1"/>
  <c r="T20" i="1"/>
  <c r="S20" i="1"/>
  <c r="R20" i="1"/>
  <c r="Q20" i="1"/>
  <c r="P20" i="1"/>
  <c r="O20" i="1"/>
  <c r="AD19" i="1"/>
  <c r="AC19" i="1"/>
  <c r="AB19" i="1"/>
  <c r="AA19" i="1"/>
  <c r="Z19" i="1"/>
  <c r="Y19" i="1"/>
  <c r="T19" i="1"/>
  <c r="S19" i="1"/>
  <c r="R19" i="1"/>
  <c r="Q19" i="1"/>
  <c r="P19" i="1"/>
  <c r="O19" i="1"/>
  <c r="AD18" i="1"/>
  <c r="AC18" i="1"/>
  <c r="AB18" i="1"/>
  <c r="AA18" i="1"/>
  <c r="Z18" i="1"/>
  <c r="Y18" i="1"/>
  <c r="T18" i="1"/>
  <c r="S18" i="1"/>
  <c r="R18" i="1"/>
  <c r="Q18" i="1"/>
  <c r="P18" i="1"/>
  <c r="O18" i="1"/>
  <c r="AD17" i="1"/>
  <c r="AC17" i="1"/>
  <c r="AB17" i="1"/>
  <c r="AA17" i="1"/>
  <c r="Z17" i="1"/>
  <c r="Y17" i="1"/>
  <c r="T17" i="1"/>
  <c r="S17" i="1"/>
  <c r="R17" i="1"/>
  <c r="Q17" i="1"/>
  <c r="P17" i="1"/>
  <c r="O17" i="1"/>
  <c r="AD16" i="1"/>
  <c r="AC16" i="1"/>
  <c r="AB16" i="1"/>
  <c r="AA16" i="1"/>
  <c r="Z16" i="1"/>
  <c r="Y16" i="1"/>
  <c r="T16" i="1"/>
  <c r="S16" i="1"/>
  <c r="R16" i="1"/>
  <c r="Q16" i="1"/>
  <c r="P16" i="1"/>
  <c r="O16" i="1"/>
  <c r="AD15" i="1"/>
  <c r="AC15" i="1"/>
  <c r="AB15" i="1"/>
  <c r="AA15" i="1"/>
  <c r="Z15" i="1"/>
  <c r="Y15" i="1"/>
  <c r="T15" i="1"/>
  <c r="S15" i="1"/>
  <c r="R15" i="1"/>
  <c r="Q15" i="1"/>
  <c r="P15" i="1"/>
  <c r="O15" i="1"/>
  <c r="AD14" i="1"/>
  <c r="AC14" i="1"/>
  <c r="AB14" i="1"/>
  <c r="AA14" i="1"/>
  <c r="Z14" i="1"/>
  <c r="Y14" i="1"/>
  <c r="T14" i="1"/>
  <c r="S14" i="1"/>
  <c r="R14" i="1"/>
  <c r="Q14" i="1"/>
  <c r="P14" i="1"/>
  <c r="O14" i="1"/>
  <c r="AD13" i="1"/>
  <c r="AC13" i="1"/>
  <c r="AB13" i="1"/>
  <c r="AA13" i="1"/>
  <c r="Z13" i="1"/>
  <c r="Y13" i="1"/>
  <c r="T13" i="1"/>
  <c r="S13" i="1"/>
  <c r="R13" i="1"/>
  <c r="Q13" i="1"/>
  <c r="P13" i="1"/>
  <c r="O13" i="1"/>
  <c r="AD12" i="1"/>
  <c r="AC12" i="1"/>
  <c r="AB12" i="1"/>
  <c r="AA12" i="1"/>
  <c r="Z12" i="1"/>
  <c r="Y12" i="1"/>
  <c r="T12" i="1"/>
  <c r="S12" i="1"/>
  <c r="R12" i="1"/>
  <c r="Q12" i="1"/>
  <c r="P12" i="1"/>
  <c r="O12" i="1"/>
  <c r="AD11" i="1"/>
  <c r="AC11" i="1"/>
  <c r="AB11" i="1"/>
  <c r="AA11" i="1"/>
  <c r="Z11" i="1"/>
  <c r="Y11" i="1"/>
  <c r="T11" i="1"/>
  <c r="S11" i="1"/>
  <c r="R11" i="1"/>
  <c r="Q11" i="1"/>
  <c r="P11" i="1"/>
  <c r="O11" i="1"/>
  <c r="AD10" i="1"/>
  <c r="AC10" i="1"/>
  <c r="AB10" i="1"/>
  <c r="AA10" i="1"/>
  <c r="Z10" i="1"/>
  <c r="Y10" i="1"/>
  <c r="T10" i="1"/>
  <c r="S10" i="1"/>
  <c r="R10" i="1"/>
  <c r="Q10" i="1"/>
  <c r="P10" i="1"/>
  <c r="O10" i="1"/>
  <c r="AD9" i="1"/>
  <c r="AC9" i="1"/>
  <c r="AB9" i="1"/>
  <c r="AA9" i="1"/>
  <c r="Z9" i="1"/>
  <c r="Y9" i="1"/>
  <c r="T9" i="1"/>
  <c r="S9" i="1"/>
  <c r="R9" i="1"/>
  <c r="Q9" i="1"/>
  <c r="P9" i="1"/>
  <c r="O9" i="1"/>
  <c r="AD8" i="1"/>
  <c r="AC8" i="1"/>
  <c r="AB8" i="1"/>
  <c r="AA8" i="1"/>
  <c r="Z8" i="1"/>
  <c r="Y8" i="1"/>
  <c r="T8" i="1"/>
  <c r="S8" i="1"/>
  <c r="R8" i="1"/>
  <c r="Q8" i="1"/>
  <c r="P8" i="1"/>
  <c r="O8" i="1"/>
  <c r="AD7" i="1"/>
  <c r="AC7" i="1"/>
  <c r="AB7" i="1"/>
  <c r="AA7" i="1"/>
  <c r="Z7" i="1"/>
  <c r="Y7" i="1"/>
  <c r="T7" i="1"/>
  <c r="S7" i="1"/>
  <c r="R7" i="1"/>
  <c r="Q7" i="1"/>
  <c r="P7" i="1"/>
  <c r="O7" i="1"/>
  <c r="AD6" i="1"/>
  <c r="AC6" i="1"/>
  <c r="AB6" i="1"/>
  <c r="AA6" i="1"/>
  <c r="Z6" i="1"/>
  <c r="Y6" i="1"/>
  <c r="T6" i="1"/>
  <c r="S6" i="1"/>
  <c r="R6" i="1"/>
  <c r="Q6" i="1"/>
  <c r="P6" i="1"/>
  <c r="O6" i="1"/>
  <c r="AD5" i="1"/>
  <c r="AC5" i="1"/>
  <c r="AB5" i="1"/>
  <c r="AA5" i="1"/>
  <c r="Z5" i="1"/>
  <c r="Y5" i="1"/>
  <c r="T5" i="1"/>
  <c r="S5" i="1"/>
  <c r="R5" i="1"/>
  <c r="Q5" i="1"/>
  <c r="P5" i="1"/>
  <c r="E42" i="1" l="1"/>
  <c r="E44" i="1" s="1"/>
  <c r="G42" i="1"/>
  <c r="G44" i="1" s="1"/>
  <c r="U36" i="1"/>
  <c r="AE36" i="1"/>
  <c r="AF36" i="1"/>
  <c r="AE41" i="1" s="1"/>
  <c r="V36" i="1"/>
  <c r="U41" i="1" s="1"/>
  <c r="Q36" i="1"/>
  <c r="I42" i="1"/>
  <c r="I44" i="1" s="1"/>
  <c r="C42" i="1"/>
  <c r="C44" i="1" s="1"/>
  <c r="Z36" i="1"/>
  <c r="Y41" i="1" s="1"/>
  <c r="O36" i="1"/>
  <c r="AC36" i="1"/>
  <c r="R36" i="1"/>
  <c r="Q41" i="1" s="1"/>
  <c r="AD36" i="1"/>
  <c r="AC41" i="1" s="1"/>
  <c r="S36" i="1"/>
  <c r="T36" i="1"/>
  <c r="S41" i="1" s="1"/>
  <c r="Y36" i="1"/>
  <c r="AB36" i="1"/>
  <c r="AA41" i="1" s="1"/>
  <c r="P36" i="1"/>
  <c r="O41" i="1" s="1"/>
  <c r="AA36" i="1"/>
  <c r="I45" i="1" l="1"/>
  <c r="AE42" i="1"/>
  <c r="AE44" i="1" s="1"/>
  <c r="U42" i="1"/>
  <c r="U44" i="1" s="1"/>
  <c r="O42" i="1"/>
  <c r="O44" i="1" s="1"/>
  <c r="Q42" i="1"/>
  <c r="Q44" i="1" s="1"/>
  <c r="Y42" i="1"/>
  <c r="Y44" i="1" s="1"/>
  <c r="AC42" i="1"/>
  <c r="AC44" i="1" s="1"/>
  <c r="S42" i="1"/>
  <c r="S44" i="1" s="1"/>
  <c r="AA42" i="1"/>
  <c r="AA44" i="1" s="1"/>
  <c r="U45" i="1" l="1"/>
  <c r="AE45" i="1"/>
</calcChain>
</file>

<file path=xl/sharedStrings.xml><?xml version="1.0" encoding="utf-8"?>
<sst xmlns="http://schemas.openxmlformats.org/spreadsheetml/2006/main" count="391" uniqueCount="76">
  <si>
    <t>تاریخ</t>
  </si>
  <si>
    <t>حضور</t>
  </si>
  <si>
    <t>اضافه کاری</t>
  </si>
  <si>
    <t>احمد</t>
  </si>
  <si>
    <t>مجموع</t>
  </si>
  <si>
    <t>جدول روز های کاری و اضافه کاری کارگران ساده</t>
  </si>
  <si>
    <t>جدول روز های کاری و اضافه کاری کارگران ساده در میان</t>
  </si>
  <si>
    <t>جدول روز های کاری و اضافه کاری کارگران ساده ریکروا</t>
  </si>
  <si>
    <t>ساعت به روز اضافه کار</t>
  </si>
  <si>
    <t>مجموع روزها</t>
  </si>
  <si>
    <t>روز مزد</t>
  </si>
  <si>
    <t>مبلغ</t>
  </si>
  <si>
    <t>امیر</t>
  </si>
  <si>
    <t>عبدالله</t>
  </si>
  <si>
    <t>میرویس</t>
  </si>
  <si>
    <t>1405/04/01</t>
  </si>
  <si>
    <t>1405/04/02</t>
  </si>
  <si>
    <t>1405/04/03</t>
  </si>
  <si>
    <t>1405/04/04</t>
  </si>
  <si>
    <t>1405/04/05</t>
  </si>
  <si>
    <t>1405/04/06</t>
  </si>
  <si>
    <t>1405/04/07</t>
  </si>
  <si>
    <t>1405/04/08</t>
  </si>
  <si>
    <t>1405/04/09</t>
  </si>
  <si>
    <t>1405/04/10</t>
  </si>
  <si>
    <t>1405/04/11</t>
  </si>
  <si>
    <t>1405/04/12</t>
  </si>
  <si>
    <t>1405/04/13</t>
  </si>
  <si>
    <t>1405/04/14</t>
  </si>
  <si>
    <t>1405/04/15</t>
  </si>
  <si>
    <t>1405/04/16</t>
  </si>
  <si>
    <t>1405/04/17</t>
  </si>
  <si>
    <t>1405/04/18</t>
  </si>
  <si>
    <t>1405/04/19</t>
  </si>
  <si>
    <t>1405/04/20</t>
  </si>
  <si>
    <t>1405/04/21</t>
  </si>
  <si>
    <t>1405/04/22</t>
  </si>
  <si>
    <t>1405/04/23</t>
  </si>
  <si>
    <t>1405/04/24</t>
  </si>
  <si>
    <t>1405/04/25</t>
  </si>
  <si>
    <t>1405/04/26</t>
  </si>
  <si>
    <t>1405/04/27</t>
  </si>
  <si>
    <t>1405/04/28</t>
  </si>
  <si>
    <t>1405/04/29</t>
  </si>
  <si>
    <t>1405/04/30</t>
  </si>
  <si>
    <t>1405/04/31</t>
  </si>
  <si>
    <t>1405/05/01</t>
  </si>
  <si>
    <t>عرفان قدس</t>
  </si>
  <si>
    <t xml:space="preserve">مهندس </t>
  </si>
  <si>
    <t>محمد مهدی ایرانی پور</t>
  </si>
  <si>
    <t>کارگر</t>
  </si>
  <si>
    <t>1405/05/02</t>
  </si>
  <si>
    <t>1405/05/03</t>
  </si>
  <si>
    <t>1405/05/04</t>
  </si>
  <si>
    <t>1405/05/05</t>
  </si>
  <si>
    <t>1405/05/06</t>
  </si>
  <si>
    <t>1405/05/07</t>
  </si>
  <si>
    <t>1405/05/08</t>
  </si>
  <si>
    <t>1405/05/09</t>
  </si>
  <si>
    <t>1405/05/10</t>
  </si>
  <si>
    <t>1405/05/11</t>
  </si>
  <si>
    <t>1405/05/12</t>
  </si>
  <si>
    <t>1405/05/13</t>
  </si>
  <si>
    <t>1405/05/14</t>
  </si>
  <si>
    <t>1405/05/15</t>
  </si>
  <si>
    <t>1405/05/16</t>
  </si>
  <si>
    <t>1405/05/17</t>
  </si>
  <si>
    <t>1405/05/18</t>
  </si>
  <si>
    <t>1405/05/19</t>
  </si>
  <si>
    <t>یعقوب حاجی زاده</t>
  </si>
  <si>
    <t>نقاش</t>
  </si>
  <si>
    <t>1405/05/20</t>
  </si>
  <si>
    <t>1405/05/21</t>
  </si>
  <si>
    <t>1405/05/22</t>
  </si>
  <si>
    <t>1405/05/23</t>
  </si>
  <si>
    <t>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</si>
</sst>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:mm;@"/>
  </numFmts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164" fontId="2" fillId="2" borderId="17" xfId="0" applyNumberFormat="1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64" fontId="2" fillId="0" borderId="17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164" fontId="2" fillId="0" borderId="16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2" fontId="2" fillId="0" borderId="0" xfId="0" applyNumberFormat="1" applyFont="1" applyFill="1" applyAlignment="1">
      <alignment horizontal="center" vertical="center"/>
    </xf>
    <xf numFmtId="164" fontId="2" fillId="2" borderId="37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3" fillId="0" borderId="39" xfId="0" applyFont="1" applyBorder="1" applyAlignment="1">
      <alignment readingOrder="2"/>
    </xf>
    <xf numFmtId="0" fontId="2" fillId="0" borderId="39" xfId="0" applyFont="1" applyBorder="1" applyAlignment="1">
      <alignment readingOrder="2"/>
    </xf>
    <xf numFmtId="20" fontId="3" fillId="0" borderId="39" xfId="0" applyNumberFormat="1" applyFont="1" applyBorder="1" applyAlignment="1">
      <alignment readingOrder="2"/>
    </xf>
    <xf numFmtId="165" fontId="2" fillId="0" borderId="39" xfId="0" applyNumberFormat="1" applyFont="1" applyBorder="1" applyAlignment="1">
      <alignment readingOrder="2"/>
    </xf>
    <xf numFmtId="165" fontId="3" fillId="0" borderId="39" xfId="0" applyNumberFormat="1" applyFont="1" applyBorder="1" applyAlignment="1">
      <alignment readingOrder="2"/>
    </xf>
    <xf numFmtId="0" fontId="3" fillId="0" borderId="1" xfId="0" applyFont="1" applyBorder="1" applyAlignment="1">
      <alignment readingOrder="2"/>
    </xf>
    <xf numFmtId="0" fontId="3" fillId="2" borderId="39" xfId="0" applyFont="1" applyFill="1" applyBorder="1" applyAlignment="1">
      <alignment readingOrder="2"/>
    </xf>
    <xf numFmtId="0" fontId="2" fillId="2" borderId="39" xfId="0" applyFont="1" applyFill="1" applyBorder="1" applyAlignment="1">
      <alignment readingOrder="2"/>
    </xf>
    <xf numFmtId="20" fontId="3" fillId="2" borderId="39" xfId="0" applyNumberFormat="1" applyFont="1" applyFill="1" applyBorder="1" applyAlignment="1">
      <alignment readingOrder="2"/>
    </xf>
    <xf numFmtId="165" fontId="2" fillId="2" borderId="39" xfId="0" applyNumberFormat="1" applyFont="1" applyFill="1" applyBorder="1" applyAlignment="1">
      <alignment readingOrder="2"/>
    </xf>
    <xf numFmtId="165" fontId="3" fillId="2" borderId="39" xfId="0" applyNumberFormat="1" applyFont="1" applyFill="1" applyBorder="1" applyAlignment="1">
      <alignment readingOrder="2"/>
    </xf>
    <xf numFmtId="165" fontId="0" fillId="2" borderId="0" xfId="0" applyNumberFormat="1" applyFill="1"/>
    <xf numFmtId="0" fontId="3" fillId="2" borderId="1" xfId="0" applyFont="1" applyFill="1" applyBorder="1" applyAlignment="1">
      <alignment readingOrder="2"/>
    </xf>
    <xf numFmtId="0" fontId="3" fillId="2" borderId="38" xfId="0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2" fontId="2" fillId="0" borderId="35" xfId="0" applyNumberFormat="1" applyFont="1" applyFill="1" applyBorder="1" applyAlignment="1">
      <alignment horizontal="center" vertical="center"/>
    </xf>
    <xf numFmtId="2" fontId="2" fillId="0" borderId="36" xfId="0" applyNumberFormat="1" applyFont="1" applyFill="1" applyBorder="1" applyAlignment="1">
      <alignment horizontal="center" vertical="center"/>
    </xf>
    <xf numFmtId="2" fontId="2" fillId="0" borderId="6" xfId="0" applyNumberFormat="1" applyFont="1" applyFill="1" applyBorder="1" applyAlignment="1">
      <alignment horizontal="center" vertical="center"/>
    </xf>
    <xf numFmtId="2" fontId="2" fillId="0" borderId="33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2" fontId="2" fillId="0" borderId="23" xfId="0" applyNumberFormat="1" applyFont="1" applyFill="1" applyBorder="1" applyAlignment="1">
      <alignment horizontal="center" vertical="center"/>
    </xf>
    <xf numFmtId="2" fontId="2" fillId="0" borderId="24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2" fontId="2" fillId="0" borderId="32" xfId="0" applyNumberFormat="1" applyFont="1" applyFill="1" applyBorder="1" applyAlignment="1">
      <alignment horizontal="center" vertical="center"/>
    </xf>
    <xf numFmtId="2" fontId="2" fillId="0" borderId="19" xfId="0" applyNumberFormat="1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90"/>
  <sheetViews>
    <sheetView rightToLeft="1" tabSelected="1" zoomScale="90" zoomScaleNormal="90" workbookViewId="0">
      <selection activeCell="L13" sqref="L13"/>
    </sheetView>
  </sheetViews>
  <sheetFormatPr defaultRowHeight="16.8" x14ac:dyDescent="0.3"/>
  <cols>
    <col min="1" max="1" width="8.88671875" style="7"/>
    <col min="2" max="2" width="9.6640625" style="7" bestFit="1" customWidth="1"/>
    <col min="3" max="3" width="4.6640625" style="7" bestFit="1" customWidth="1"/>
    <col min="4" max="4" width="8.109375" style="7" bestFit="1" customWidth="1"/>
    <col min="5" max="5" width="4.6640625" style="7" bestFit="1" customWidth="1"/>
    <col min="6" max="6" width="8.109375" style="7" bestFit="1" customWidth="1"/>
    <col min="7" max="7" width="4.6640625" style="7" bestFit="1" customWidth="1"/>
    <col min="8" max="8" width="8.109375" style="7" bestFit="1" customWidth="1"/>
    <col min="9" max="9" width="4.6640625" style="7" bestFit="1" customWidth="1"/>
    <col min="10" max="10" width="8.109375" style="7" bestFit="1" customWidth="1"/>
    <col min="11" max="13" width="8.88671875" style="7"/>
    <col min="14" max="14" width="10.21875" style="7" bestFit="1" customWidth="1"/>
    <col min="15" max="23" width="8.88671875" style="7"/>
    <col min="24" max="24" width="10.21875" style="7" bestFit="1" customWidth="1"/>
    <col min="25" max="37" width="8.88671875" style="7"/>
    <col min="38" max="38" width="10.109375" style="7" bestFit="1" customWidth="1"/>
    <col min="39" max="39" width="17.44140625" style="7" bestFit="1" customWidth="1"/>
    <col min="40" max="40" width="9.88671875" style="7" customWidth="1"/>
    <col min="41" max="42" width="8.77734375" style="7" customWidth="1"/>
    <col min="43" max="43" width="8.88671875" style="7" customWidth="1"/>
    <col min="44" max="16384" width="8.88671875" style="7"/>
  </cols>
  <sheetData>
    <row r="1" spans="2:44" ht="17.399999999999999" thickBot="1" x14ac:dyDescent="0.35">
      <c r="AM1" s="7" t="s">
        <v>75</v>
      </c>
    </row>
    <row r="2" spans="2:44" ht="19.2" thickBot="1" x14ac:dyDescent="0.65">
      <c r="B2" s="71" t="s">
        <v>5</v>
      </c>
      <c r="C2" s="78"/>
      <c r="D2" s="78"/>
      <c r="E2" s="78"/>
      <c r="F2" s="78"/>
      <c r="G2" s="78"/>
      <c r="H2" s="78"/>
      <c r="I2" s="78"/>
      <c r="J2" s="79"/>
      <c r="L2" s="80"/>
      <c r="N2" s="71" t="s">
        <v>6</v>
      </c>
      <c r="O2" s="72"/>
      <c r="P2" s="72"/>
      <c r="Q2" s="72"/>
      <c r="R2" s="72"/>
      <c r="S2" s="72"/>
      <c r="T2" s="72"/>
      <c r="U2" s="72"/>
      <c r="V2" s="70"/>
      <c r="X2" s="71" t="s">
        <v>7</v>
      </c>
      <c r="Y2" s="72"/>
      <c r="Z2" s="72"/>
      <c r="AA2" s="72"/>
      <c r="AB2" s="72"/>
      <c r="AC2" s="72"/>
      <c r="AD2" s="72"/>
      <c r="AE2" s="72"/>
      <c r="AF2" s="70"/>
      <c r="AL2" s="49" t="s">
        <v>46</v>
      </c>
      <c r="AM2" s="34" t="s">
        <v>47</v>
      </c>
      <c r="AN2" s="35" t="s">
        <v>48</v>
      </c>
      <c r="AO2" s="36">
        <v>0.38194444444444442</v>
      </c>
      <c r="AP2" s="37">
        <v>0.8125</v>
      </c>
      <c r="AQ2" s="38">
        <f t="shared" ref="AQ2:AQ35" si="0">AP2-AO2-AS2</f>
        <v>0.43055555555555558</v>
      </c>
      <c r="AR2" s="33">
        <f t="shared" ref="AR2:AR33" si="1">AP2-AO2</f>
        <v>0.43055555555555558</v>
      </c>
    </row>
    <row r="3" spans="2:44" ht="18.600000000000001" x14ac:dyDescent="0.6">
      <c r="B3" s="82" t="s">
        <v>0</v>
      </c>
      <c r="C3" s="67" t="s">
        <v>3</v>
      </c>
      <c r="D3" s="61"/>
      <c r="E3" s="61" t="s">
        <v>12</v>
      </c>
      <c r="F3" s="61"/>
      <c r="G3" s="68" t="s">
        <v>13</v>
      </c>
      <c r="H3" s="69"/>
      <c r="I3" s="61" t="s">
        <v>14</v>
      </c>
      <c r="J3" s="62"/>
      <c r="L3" s="81"/>
      <c r="N3" s="73" t="s">
        <v>0</v>
      </c>
      <c r="O3" s="67" t="s">
        <v>3</v>
      </c>
      <c r="P3" s="61"/>
      <c r="Q3" s="61" t="s">
        <v>12</v>
      </c>
      <c r="R3" s="61"/>
      <c r="S3" s="68" t="s">
        <v>13</v>
      </c>
      <c r="T3" s="69"/>
      <c r="U3" s="61" t="s">
        <v>14</v>
      </c>
      <c r="V3" s="62"/>
      <c r="X3" s="73" t="s">
        <v>0</v>
      </c>
      <c r="Y3" s="67" t="s">
        <v>3</v>
      </c>
      <c r="Z3" s="61"/>
      <c r="AA3" s="61" t="s">
        <v>12</v>
      </c>
      <c r="AB3" s="61"/>
      <c r="AC3" s="68" t="s">
        <v>13</v>
      </c>
      <c r="AD3" s="69"/>
      <c r="AE3" s="61" t="s">
        <v>14</v>
      </c>
      <c r="AF3" s="62"/>
      <c r="AL3" s="50"/>
      <c r="AM3" s="39" t="s">
        <v>49</v>
      </c>
      <c r="AN3" s="35" t="s">
        <v>50</v>
      </c>
      <c r="AO3" s="36">
        <v>0.36458333333333331</v>
      </c>
      <c r="AP3" s="37">
        <v>0.8125</v>
      </c>
      <c r="AQ3" s="38">
        <f t="shared" si="0"/>
        <v>0.44791666666666669</v>
      </c>
      <c r="AR3" s="33">
        <f t="shared" si="1"/>
        <v>0.44791666666666669</v>
      </c>
    </row>
    <row r="4" spans="2:44" ht="19.2" thickBot="1" x14ac:dyDescent="0.65">
      <c r="B4" s="83"/>
      <c r="C4" s="8" t="s">
        <v>1</v>
      </c>
      <c r="D4" s="9" t="s">
        <v>2</v>
      </c>
      <c r="E4" s="9" t="s">
        <v>1</v>
      </c>
      <c r="F4" s="9" t="s">
        <v>2</v>
      </c>
      <c r="G4" s="9" t="s">
        <v>1</v>
      </c>
      <c r="H4" s="9" t="s">
        <v>2</v>
      </c>
      <c r="I4" s="9" t="s">
        <v>1</v>
      </c>
      <c r="J4" s="10" t="s">
        <v>2</v>
      </c>
      <c r="L4" s="81"/>
      <c r="N4" s="74"/>
      <c r="O4" s="11" t="s">
        <v>1</v>
      </c>
      <c r="P4" s="12" t="s">
        <v>2</v>
      </c>
      <c r="Q4" s="12" t="s">
        <v>1</v>
      </c>
      <c r="R4" s="12" t="s">
        <v>2</v>
      </c>
      <c r="S4" s="12" t="s">
        <v>1</v>
      </c>
      <c r="T4" s="12" t="s">
        <v>2</v>
      </c>
      <c r="U4" s="12" t="s">
        <v>1</v>
      </c>
      <c r="V4" s="13" t="s">
        <v>2</v>
      </c>
      <c r="X4" s="74"/>
      <c r="Y4" s="11" t="s">
        <v>1</v>
      </c>
      <c r="Z4" s="12" t="s">
        <v>2</v>
      </c>
      <c r="AA4" s="12" t="s">
        <v>1</v>
      </c>
      <c r="AB4" s="12" t="s">
        <v>2</v>
      </c>
      <c r="AC4" s="12" t="s">
        <v>1</v>
      </c>
      <c r="AD4" s="12" t="s">
        <v>2</v>
      </c>
      <c r="AE4" s="12" t="s">
        <v>1</v>
      </c>
      <c r="AF4" s="13" t="s">
        <v>2</v>
      </c>
      <c r="AL4" s="50"/>
      <c r="AM4" s="34" t="s">
        <v>3</v>
      </c>
      <c r="AN4" s="35" t="s">
        <v>50</v>
      </c>
      <c r="AO4" s="36">
        <v>0.33333333333333331</v>
      </c>
      <c r="AP4" s="37">
        <v>0.78125</v>
      </c>
      <c r="AQ4" s="38">
        <f t="shared" si="0"/>
        <v>0.44791666666666669</v>
      </c>
      <c r="AR4" s="33">
        <f t="shared" si="1"/>
        <v>0.44791666666666669</v>
      </c>
    </row>
    <row r="5" spans="2:44" ht="18.600000000000001" x14ac:dyDescent="0.6">
      <c r="B5" s="14" t="s">
        <v>15</v>
      </c>
      <c r="C5" s="15">
        <v>1</v>
      </c>
      <c r="D5" s="16">
        <v>1.75</v>
      </c>
      <c r="E5" s="16">
        <v>1</v>
      </c>
      <c r="F5" s="16">
        <v>1.75</v>
      </c>
      <c r="G5" s="16">
        <v>0</v>
      </c>
      <c r="H5" s="16">
        <v>0</v>
      </c>
      <c r="I5" s="16">
        <v>1</v>
      </c>
      <c r="J5" s="17">
        <v>1.75</v>
      </c>
      <c r="L5" s="18">
        <v>1</v>
      </c>
      <c r="N5" s="14" t="s">
        <v>15</v>
      </c>
      <c r="O5" s="15">
        <f t="shared" ref="O5:O35" si="2">IF(C5=0,0,IF(L5=0.5,0.5,IF(L5=1,1,0)))</f>
        <v>1</v>
      </c>
      <c r="P5" s="16">
        <f t="shared" ref="P5:P35" si="3">IF(D5=0,0,IF(L5=0.5,D5/2,IF(L5=1,D5,0)))</f>
        <v>1.75</v>
      </c>
      <c r="Q5" s="16">
        <f t="shared" ref="Q5:Q35" si="4">IF(E5=0,0,IF(L5=0.5,0.5,IF(L5=1,1,0)))</f>
        <v>1</v>
      </c>
      <c r="R5" s="16">
        <f t="shared" ref="R5:R35" si="5">IF(F5=0,0,IF(L5=0.5,F5/2,IF(L5=1,F5,0)))</f>
        <v>1.75</v>
      </c>
      <c r="S5" s="16">
        <f t="shared" ref="S5:S35" si="6">IF(G5=0,0,IF(L5=0.5,0.5,IF(L5=1,1,0)))</f>
        <v>0</v>
      </c>
      <c r="T5" s="16">
        <f t="shared" ref="T5:T35" si="7">IF(H5=0,0,IF(L5=0.5,H5/2,IF(L5=1,H5,0)))</f>
        <v>0</v>
      </c>
      <c r="U5" s="16">
        <f t="shared" ref="U5:U35" si="8">IF(I5=0,0,IF(L5=0.5,0.5,IF(L5=1,1,0)))</f>
        <v>1</v>
      </c>
      <c r="V5" s="17">
        <f t="shared" ref="V5:V35" si="9">IF(J5=0,0,IF(L5=0.5,J5/2,IF(L5=1,J5,0)))</f>
        <v>1.75</v>
      </c>
      <c r="X5" s="14" t="s">
        <v>15</v>
      </c>
      <c r="Y5" s="15">
        <f t="shared" ref="Y5:Y35" si="10">IF(C5=0,0,IF(L5=0.5,0.5,IF(L5=2,1,0)))</f>
        <v>0</v>
      </c>
      <c r="Z5" s="16">
        <f t="shared" ref="Z5:Z35" si="11">IF(D5=0,0,IF(L5=0.5,D5/2,IF(L5=2,D5,0)))</f>
        <v>0</v>
      </c>
      <c r="AA5" s="16">
        <f t="shared" ref="AA5:AA35" si="12">IF(E5=0,0,IF(L5=0.5,0.5,IF(L5=2,1,0)))</f>
        <v>0</v>
      </c>
      <c r="AB5" s="16">
        <f t="shared" ref="AB5:AB35" si="13">IF(F5=0,0,IF(L5=0.5,F5/2,IF(L5=2,F5,0)))</f>
        <v>0</v>
      </c>
      <c r="AC5" s="16">
        <f t="shared" ref="AC5:AC35" si="14">IF(G5=0,0,IF(L5=0.5,0.5,IF(L5=2,1,0)))</f>
        <v>0</v>
      </c>
      <c r="AD5" s="16">
        <f t="shared" ref="AD5:AD35" si="15">IF(H5=0,0,IF(L5=0.5,H5/2,IF(L5=2,H5,0)))</f>
        <v>0</v>
      </c>
      <c r="AE5" s="16">
        <f t="shared" ref="AE5:AE35" si="16">IF(I5=0,0,IF(L5=0.5,0.5,IF(L5=2,1,0)))</f>
        <v>0</v>
      </c>
      <c r="AF5" s="17">
        <f t="shared" ref="AF5:AF35" si="17">IF(J5=0,0,IF(L5=0.5,J5/2,IF(L5=2,J5,0)))</f>
        <v>0</v>
      </c>
      <c r="AL5" s="50"/>
      <c r="AM5" s="34" t="s">
        <v>12</v>
      </c>
      <c r="AN5" s="35" t="s">
        <v>50</v>
      </c>
      <c r="AO5" s="36">
        <v>0.33333333333333331</v>
      </c>
      <c r="AP5" s="37">
        <v>0.78125</v>
      </c>
      <c r="AQ5" s="38">
        <f t="shared" si="0"/>
        <v>0.44791666666666669</v>
      </c>
      <c r="AR5" s="33">
        <f t="shared" si="1"/>
        <v>0.44791666666666669</v>
      </c>
    </row>
    <row r="6" spans="2:44" s="4" customFormat="1" ht="18.600000000000001" x14ac:dyDescent="0.6">
      <c r="B6" s="5" t="s">
        <v>16</v>
      </c>
      <c r="C6" s="1">
        <v>1</v>
      </c>
      <c r="D6" s="2">
        <v>0</v>
      </c>
      <c r="E6" s="2">
        <v>1</v>
      </c>
      <c r="F6" s="2">
        <v>0</v>
      </c>
      <c r="G6" s="2">
        <v>0</v>
      </c>
      <c r="H6" s="2">
        <v>0</v>
      </c>
      <c r="I6" s="2">
        <v>1</v>
      </c>
      <c r="J6" s="3">
        <v>0</v>
      </c>
      <c r="L6" s="6">
        <v>0.5</v>
      </c>
      <c r="N6" s="5" t="s">
        <v>16</v>
      </c>
      <c r="O6" s="1">
        <f t="shared" si="2"/>
        <v>0.5</v>
      </c>
      <c r="P6" s="2">
        <f t="shared" si="3"/>
        <v>0</v>
      </c>
      <c r="Q6" s="2">
        <f t="shared" si="4"/>
        <v>0.5</v>
      </c>
      <c r="R6" s="2">
        <f t="shared" si="5"/>
        <v>0</v>
      </c>
      <c r="S6" s="2">
        <f t="shared" si="6"/>
        <v>0</v>
      </c>
      <c r="T6" s="2">
        <f t="shared" si="7"/>
        <v>0</v>
      </c>
      <c r="U6" s="2">
        <f t="shared" si="8"/>
        <v>0.5</v>
      </c>
      <c r="V6" s="3">
        <f t="shared" si="9"/>
        <v>0</v>
      </c>
      <c r="X6" s="5" t="s">
        <v>16</v>
      </c>
      <c r="Y6" s="1">
        <f t="shared" si="10"/>
        <v>0.5</v>
      </c>
      <c r="Z6" s="2">
        <f t="shared" si="11"/>
        <v>0</v>
      </c>
      <c r="AA6" s="2">
        <f t="shared" si="12"/>
        <v>0.5</v>
      </c>
      <c r="AB6" s="2">
        <f t="shared" si="13"/>
        <v>0</v>
      </c>
      <c r="AC6" s="2">
        <f t="shared" si="14"/>
        <v>0</v>
      </c>
      <c r="AD6" s="2">
        <f t="shared" si="15"/>
        <v>0</v>
      </c>
      <c r="AE6" s="2">
        <f t="shared" si="16"/>
        <v>0.5</v>
      </c>
      <c r="AF6" s="3">
        <f t="shared" si="17"/>
        <v>0</v>
      </c>
      <c r="AL6" s="50"/>
      <c r="AM6" s="39" t="s">
        <v>14</v>
      </c>
      <c r="AN6" s="35" t="s">
        <v>50</v>
      </c>
      <c r="AO6" s="36">
        <v>0.33333333333333331</v>
      </c>
      <c r="AP6" s="37">
        <v>0.78125</v>
      </c>
      <c r="AQ6" s="38">
        <f t="shared" si="0"/>
        <v>0.44791666666666669</v>
      </c>
      <c r="AR6" s="33">
        <f t="shared" si="1"/>
        <v>0.44791666666666669</v>
      </c>
    </row>
    <row r="7" spans="2:44" ht="18.600000000000001" x14ac:dyDescent="0.6">
      <c r="B7" s="19" t="s">
        <v>17</v>
      </c>
      <c r="C7" s="11">
        <v>1</v>
      </c>
      <c r="D7" s="12">
        <v>2.25</v>
      </c>
      <c r="E7" s="12">
        <v>1</v>
      </c>
      <c r="F7" s="12">
        <v>2.25</v>
      </c>
      <c r="G7" s="12">
        <v>0</v>
      </c>
      <c r="H7" s="12">
        <v>0</v>
      </c>
      <c r="I7" s="12">
        <v>0</v>
      </c>
      <c r="J7" s="13">
        <v>0</v>
      </c>
      <c r="L7" s="20">
        <v>0.5</v>
      </c>
      <c r="N7" s="19" t="s">
        <v>17</v>
      </c>
      <c r="O7" s="11">
        <f t="shared" si="2"/>
        <v>0.5</v>
      </c>
      <c r="P7" s="12">
        <f t="shared" si="3"/>
        <v>1.125</v>
      </c>
      <c r="Q7" s="12">
        <f t="shared" si="4"/>
        <v>0.5</v>
      </c>
      <c r="R7" s="12">
        <f t="shared" si="5"/>
        <v>1.125</v>
      </c>
      <c r="S7" s="12">
        <f t="shared" si="6"/>
        <v>0</v>
      </c>
      <c r="T7" s="12">
        <f t="shared" si="7"/>
        <v>0</v>
      </c>
      <c r="U7" s="12">
        <f t="shared" si="8"/>
        <v>0</v>
      </c>
      <c r="V7" s="13">
        <f t="shared" si="9"/>
        <v>0</v>
      </c>
      <c r="X7" s="19" t="s">
        <v>17</v>
      </c>
      <c r="Y7" s="11">
        <f t="shared" si="10"/>
        <v>0.5</v>
      </c>
      <c r="Z7" s="12">
        <f t="shared" si="11"/>
        <v>1.125</v>
      </c>
      <c r="AA7" s="12">
        <f t="shared" si="12"/>
        <v>0.5</v>
      </c>
      <c r="AB7" s="12">
        <f t="shared" si="13"/>
        <v>1.125</v>
      </c>
      <c r="AC7" s="12">
        <f t="shared" si="14"/>
        <v>0</v>
      </c>
      <c r="AD7" s="12">
        <f t="shared" si="15"/>
        <v>0</v>
      </c>
      <c r="AE7" s="12">
        <f t="shared" si="16"/>
        <v>0</v>
      </c>
      <c r="AF7" s="13">
        <f t="shared" si="17"/>
        <v>0</v>
      </c>
      <c r="AL7" s="47" t="s">
        <v>51</v>
      </c>
      <c r="AM7" s="40" t="s">
        <v>3</v>
      </c>
      <c r="AN7" s="41" t="s">
        <v>50</v>
      </c>
      <c r="AO7" s="42">
        <v>0.33680555555555558</v>
      </c>
      <c r="AP7" s="43">
        <v>0.71180555555555558</v>
      </c>
      <c r="AQ7" s="44">
        <f t="shared" si="0"/>
        <v>0.375</v>
      </c>
      <c r="AR7" s="45">
        <f t="shared" si="1"/>
        <v>0.375</v>
      </c>
    </row>
    <row r="8" spans="2:44" ht="18.600000000000001" x14ac:dyDescent="0.6">
      <c r="B8" s="19" t="s">
        <v>18</v>
      </c>
      <c r="C8" s="11">
        <v>1</v>
      </c>
      <c r="D8" s="12">
        <v>3</v>
      </c>
      <c r="E8" s="12">
        <v>1</v>
      </c>
      <c r="F8" s="12">
        <v>3</v>
      </c>
      <c r="G8" s="12">
        <v>0</v>
      </c>
      <c r="H8" s="12">
        <v>0</v>
      </c>
      <c r="I8" s="12">
        <v>0</v>
      </c>
      <c r="J8" s="13">
        <v>0</v>
      </c>
      <c r="L8" s="20">
        <v>0.5</v>
      </c>
      <c r="N8" s="19" t="s">
        <v>18</v>
      </c>
      <c r="O8" s="11">
        <f t="shared" si="2"/>
        <v>0.5</v>
      </c>
      <c r="P8" s="12">
        <f t="shared" si="3"/>
        <v>1.5</v>
      </c>
      <c r="Q8" s="12">
        <f t="shared" si="4"/>
        <v>0.5</v>
      </c>
      <c r="R8" s="12">
        <f t="shared" si="5"/>
        <v>1.5</v>
      </c>
      <c r="S8" s="12">
        <f t="shared" si="6"/>
        <v>0</v>
      </c>
      <c r="T8" s="12">
        <f t="shared" si="7"/>
        <v>0</v>
      </c>
      <c r="U8" s="12">
        <f t="shared" si="8"/>
        <v>0</v>
      </c>
      <c r="V8" s="13">
        <f t="shared" si="9"/>
        <v>0</v>
      </c>
      <c r="X8" s="19" t="s">
        <v>18</v>
      </c>
      <c r="Y8" s="11">
        <f t="shared" si="10"/>
        <v>0.5</v>
      </c>
      <c r="Z8" s="12">
        <f t="shared" si="11"/>
        <v>1.5</v>
      </c>
      <c r="AA8" s="12">
        <f t="shared" si="12"/>
        <v>0.5</v>
      </c>
      <c r="AB8" s="12">
        <f t="shared" si="13"/>
        <v>1.5</v>
      </c>
      <c r="AC8" s="12">
        <f t="shared" si="14"/>
        <v>0</v>
      </c>
      <c r="AD8" s="12">
        <f t="shared" si="15"/>
        <v>0</v>
      </c>
      <c r="AE8" s="12">
        <f t="shared" si="16"/>
        <v>0</v>
      </c>
      <c r="AF8" s="13">
        <f t="shared" si="17"/>
        <v>0</v>
      </c>
      <c r="AL8" s="48"/>
      <c r="AM8" s="40" t="s">
        <v>12</v>
      </c>
      <c r="AN8" s="41" t="s">
        <v>50</v>
      </c>
      <c r="AO8" s="42">
        <v>0.33680555555555558</v>
      </c>
      <c r="AP8" s="43">
        <v>0.71180555555555558</v>
      </c>
      <c r="AQ8" s="44">
        <f t="shared" si="0"/>
        <v>0.375</v>
      </c>
      <c r="AR8" s="45">
        <f t="shared" si="1"/>
        <v>0.375</v>
      </c>
    </row>
    <row r="9" spans="2:44" ht="18.600000000000001" x14ac:dyDescent="0.6">
      <c r="B9" s="19" t="s">
        <v>19</v>
      </c>
      <c r="C9" s="11">
        <v>1</v>
      </c>
      <c r="D9" s="12">
        <v>2.5</v>
      </c>
      <c r="E9" s="12">
        <v>1</v>
      </c>
      <c r="F9" s="12">
        <v>2.5</v>
      </c>
      <c r="G9" s="12">
        <v>0</v>
      </c>
      <c r="H9" s="12">
        <v>0</v>
      </c>
      <c r="I9" s="12">
        <v>0</v>
      </c>
      <c r="J9" s="13">
        <v>0</v>
      </c>
      <c r="L9" s="20">
        <v>0.5</v>
      </c>
      <c r="N9" s="19" t="s">
        <v>19</v>
      </c>
      <c r="O9" s="11">
        <f t="shared" si="2"/>
        <v>0.5</v>
      </c>
      <c r="P9" s="12">
        <f t="shared" si="3"/>
        <v>1.25</v>
      </c>
      <c r="Q9" s="12">
        <f t="shared" si="4"/>
        <v>0.5</v>
      </c>
      <c r="R9" s="12">
        <f t="shared" si="5"/>
        <v>1.25</v>
      </c>
      <c r="S9" s="12">
        <f t="shared" si="6"/>
        <v>0</v>
      </c>
      <c r="T9" s="12">
        <f t="shared" si="7"/>
        <v>0</v>
      </c>
      <c r="U9" s="12">
        <f t="shared" si="8"/>
        <v>0</v>
      </c>
      <c r="V9" s="13">
        <f t="shared" si="9"/>
        <v>0</v>
      </c>
      <c r="X9" s="19" t="s">
        <v>19</v>
      </c>
      <c r="Y9" s="11">
        <f t="shared" si="10"/>
        <v>0.5</v>
      </c>
      <c r="Z9" s="12">
        <f t="shared" si="11"/>
        <v>1.25</v>
      </c>
      <c r="AA9" s="12">
        <f t="shared" si="12"/>
        <v>0.5</v>
      </c>
      <c r="AB9" s="12">
        <f t="shared" si="13"/>
        <v>1.25</v>
      </c>
      <c r="AC9" s="12">
        <f t="shared" si="14"/>
        <v>0</v>
      </c>
      <c r="AD9" s="12">
        <f t="shared" si="15"/>
        <v>0</v>
      </c>
      <c r="AE9" s="12">
        <f t="shared" si="16"/>
        <v>0</v>
      </c>
      <c r="AF9" s="13">
        <f t="shared" si="17"/>
        <v>0</v>
      </c>
      <c r="AL9" s="48"/>
      <c r="AM9" s="46" t="s">
        <v>14</v>
      </c>
      <c r="AN9" s="41" t="s">
        <v>50</v>
      </c>
      <c r="AO9" s="42">
        <v>0.33680555555555558</v>
      </c>
      <c r="AP9" s="43">
        <v>0.71180555555555558</v>
      </c>
      <c r="AQ9" s="44">
        <f t="shared" si="0"/>
        <v>0.375</v>
      </c>
      <c r="AR9" s="45">
        <f t="shared" si="1"/>
        <v>0.375</v>
      </c>
    </row>
    <row r="10" spans="2:44" ht="18.600000000000001" x14ac:dyDescent="0.6">
      <c r="B10" s="19" t="s">
        <v>20</v>
      </c>
      <c r="C10" s="11">
        <v>1</v>
      </c>
      <c r="D10" s="12">
        <v>3</v>
      </c>
      <c r="E10" s="12">
        <v>1</v>
      </c>
      <c r="F10" s="12">
        <v>3</v>
      </c>
      <c r="G10" s="12">
        <v>0</v>
      </c>
      <c r="H10" s="12">
        <v>0</v>
      </c>
      <c r="I10" s="12">
        <v>0</v>
      </c>
      <c r="J10" s="13">
        <v>0</v>
      </c>
      <c r="L10" s="20">
        <v>0.5</v>
      </c>
      <c r="N10" s="19" t="s">
        <v>20</v>
      </c>
      <c r="O10" s="11">
        <f t="shared" si="2"/>
        <v>0.5</v>
      </c>
      <c r="P10" s="12">
        <f t="shared" si="3"/>
        <v>1.5</v>
      </c>
      <c r="Q10" s="12">
        <f t="shared" si="4"/>
        <v>0.5</v>
      </c>
      <c r="R10" s="12">
        <f t="shared" si="5"/>
        <v>1.5</v>
      </c>
      <c r="S10" s="12">
        <f t="shared" si="6"/>
        <v>0</v>
      </c>
      <c r="T10" s="12">
        <f t="shared" si="7"/>
        <v>0</v>
      </c>
      <c r="U10" s="12">
        <f t="shared" si="8"/>
        <v>0</v>
      </c>
      <c r="V10" s="13">
        <f t="shared" si="9"/>
        <v>0</v>
      </c>
      <c r="X10" s="19" t="s">
        <v>20</v>
      </c>
      <c r="Y10" s="11">
        <f t="shared" si="10"/>
        <v>0.5</v>
      </c>
      <c r="Z10" s="12">
        <f t="shared" si="11"/>
        <v>1.5</v>
      </c>
      <c r="AA10" s="12">
        <f t="shared" si="12"/>
        <v>0.5</v>
      </c>
      <c r="AB10" s="12">
        <f t="shared" si="13"/>
        <v>1.5</v>
      </c>
      <c r="AC10" s="12">
        <f t="shared" si="14"/>
        <v>0</v>
      </c>
      <c r="AD10" s="12">
        <f t="shared" si="15"/>
        <v>0</v>
      </c>
      <c r="AE10" s="12">
        <f t="shared" si="16"/>
        <v>0</v>
      </c>
      <c r="AF10" s="13">
        <f t="shared" si="17"/>
        <v>0</v>
      </c>
      <c r="AL10" s="49" t="s">
        <v>52</v>
      </c>
      <c r="AM10" s="34" t="s">
        <v>47</v>
      </c>
      <c r="AN10" s="35" t="s">
        <v>48</v>
      </c>
      <c r="AO10" s="36">
        <v>0.40625</v>
      </c>
      <c r="AP10" s="37">
        <v>0.63888888888888884</v>
      </c>
      <c r="AQ10" s="38">
        <f t="shared" si="0"/>
        <v>0.23263888888888884</v>
      </c>
      <c r="AR10" s="33">
        <f t="shared" si="1"/>
        <v>0.23263888888888884</v>
      </c>
    </row>
    <row r="11" spans="2:44" ht="18.600000000000001" x14ac:dyDescent="0.6">
      <c r="B11" s="19" t="s">
        <v>21</v>
      </c>
      <c r="C11" s="11">
        <v>1</v>
      </c>
      <c r="D11" s="12">
        <v>1.25</v>
      </c>
      <c r="E11" s="12">
        <v>1</v>
      </c>
      <c r="F11" s="12">
        <v>1.25</v>
      </c>
      <c r="G11" s="12">
        <v>0</v>
      </c>
      <c r="H11" s="12">
        <v>0</v>
      </c>
      <c r="I11" s="12">
        <v>0</v>
      </c>
      <c r="J11" s="13">
        <v>0</v>
      </c>
      <c r="L11" s="20">
        <v>0.5</v>
      </c>
      <c r="N11" s="19" t="s">
        <v>21</v>
      </c>
      <c r="O11" s="11">
        <f t="shared" si="2"/>
        <v>0.5</v>
      </c>
      <c r="P11" s="12">
        <f t="shared" si="3"/>
        <v>0.625</v>
      </c>
      <c r="Q11" s="12">
        <f t="shared" si="4"/>
        <v>0.5</v>
      </c>
      <c r="R11" s="12">
        <f t="shared" si="5"/>
        <v>0.625</v>
      </c>
      <c r="S11" s="12">
        <f t="shared" si="6"/>
        <v>0</v>
      </c>
      <c r="T11" s="12">
        <f t="shared" si="7"/>
        <v>0</v>
      </c>
      <c r="U11" s="12">
        <f t="shared" si="8"/>
        <v>0</v>
      </c>
      <c r="V11" s="13">
        <f t="shared" si="9"/>
        <v>0</v>
      </c>
      <c r="X11" s="19" t="s">
        <v>21</v>
      </c>
      <c r="Y11" s="11">
        <f t="shared" si="10"/>
        <v>0.5</v>
      </c>
      <c r="Z11" s="12">
        <f t="shared" si="11"/>
        <v>0.625</v>
      </c>
      <c r="AA11" s="12">
        <f t="shared" si="12"/>
        <v>0.5</v>
      </c>
      <c r="AB11" s="12">
        <f t="shared" si="13"/>
        <v>0.625</v>
      </c>
      <c r="AC11" s="12">
        <f t="shared" si="14"/>
        <v>0</v>
      </c>
      <c r="AD11" s="12">
        <f t="shared" si="15"/>
        <v>0</v>
      </c>
      <c r="AE11" s="12">
        <f t="shared" si="16"/>
        <v>0</v>
      </c>
      <c r="AF11" s="13">
        <f t="shared" si="17"/>
        <v>0</v>
      </c>
      <c r="AL11" s="50"/>
      <c r="AM11" s="39" t="s">
        <v>49</v>
      </c>
      <c r="AN11" s="35" t="s">
        <v>50</v>
      </c>
      <c r="AO11" s="36">
        <v>0.35416666666666669</v>
      </c>
      <c r="AP11" s="37">
        <v>0.63888888888888884</v>
      </c>
      <c r="AQ11" s="38">
        <f t="shared" si="0"/>
        <v>0.28472222222222215</v>
      </c>
      <c r="AR11" s="33">
        <f t="shared" si="1"/>
        <v>0.28472222222222215</v>
      </c>
    </row>
    <row r="12" spans="2:44" ht="18.600000000000001" x14ac:dyDescent="0.6">
      <c r="B12" s="19" t="s">
        <v>22</v>
      </c>
      <c r="C12" s="11">
        <v>1</v>
      </c>
      <c r="D12" s="12">
        <v>2</v>
      </c>
      <c r="E12" s="12">
        <v>1</v>
      </c>
      <c r="F12" s="12">
        <v>2</v>
      </c>
      <c r="G12" s="12">
        <v>0</v>
      </c>
      <c r="H12" s="12">
        <v>0</v>
      </c>
      <c r="I12" s="12">
        <v>0</v>
      </c>
      <c r="J12" s="13">
        <v>0</v>
      </c>
      <c r="L12" s="20">
        <v>1</v>
      </c>
      <c r="N12" s="19" t="s">
        <v>22</v>
      </c>
      <c r="O12" s="11">
        <f t="shared" si="2"/>
        <v>1</v>
      </c>
      <c r="P12" s="12">
        <f t="shared" si="3"/>
        <v>2</v>
      </c>
      <c r="Q12" s="12">
        <f t="shared" si="4"/>
        <v>1</v>
      </c>
      <c r="R12" s="12">
        <f t="shared" si="5"/>
        <v>2</v>
      </c>
      <c r="S12" s="12">
        <f t="shared" si="6"/>
        <v>0</v>
      </c>
      <c r="T12" s="12">
        <f t="shared" si="7"/>
        <v>0</v>
      </c>
      <c r="U12" s="12">
        <f t="shared" si="8"/>
        <v>0</v>
      </c>
      <c r="V12" s="13">
        <f t="shared" si="9"/>
        <v>0</v>
      </c>
      <c r="X12" s="19" t="s">
        <v>22</v>
      </c>
      <c r="Y12" s="11">
        <f t="shared" si="10"/>
        <v>0</v>
      </c>
      <c r="Z12" s="12">
        <f t="shared" si="11"/>
        <v>0</v>
      </c>
      <c r="AA12" s="12">
        <f t="shared" si="12"/>
        <v>0</v>
      </c>
      <c r="AB12" s="12">
        <f t="shared" si="13"/>
        <v>0</v>
      </c>
      <c r="AC12" s="12">
        <f t="shared" si="14"/>
        <v>0</v>
      </c>
      <c r="AD12" s="12">
        <f t="shared" si="15"/>
        <v>0</v>
      </c>
      <c r="AE12" s="12">
        <f t="shared" si="16"/>
        <v>0</v>
      </c>
      <c r="AF12" s="13">
        <f t="shared" si="17"/>
        <v>0</v>
      </c>
      <c r="AL12" s="50"/>
      <c r="AM12" s="34" t="s">
        <v>3</v>
      </c>
      <c r="AN12" s="35" t="s">
        <v>50</v>
      </c>
      <c r="AO12" s="36">
        <v>0.33680555555555558</v>
      </c>
      <c r="AP12" s="37">
        <v>0.80555555555555558</v>
      </c>
      <c r="AQ12" s="38">
        <f t="shared" si="0"/>
        <v>0.46875</v>
      </c>
      <c r="AR12" s="33">
        <f t="shared" si="1"/>
        <v>0.46875</v>
      </c>
    </row>
    <row r="13" spans="2:44" s="4" customFormat="1" ht="18.600000000000001" x14ac:dyDescent="0.6">
      <c r="B13" s="5" t="s">
        <v>23</v>
      </c>
      <c r="C13" s="1">
        <v>1</v>
      </c>
      <c r="D13" s="2">
        <v>0</v>
      </c>
      <c r="E13" s="2">
        <v>1</v>
      </c>
      <c r="F13" s="2">
        <v>0</v>
      </c>
      <c r="G13" s="2">
        <v>0</v>
      </c>
      <c r="H13" s="2">
        <v>0</v>
      </c>
      <c r="I13" s="2">
        <v>0</v>
      </c>
      <c r="J13" s="3">
        <v>0</v>
      </c>
      <c r="L13" s="6">
        <v>1</v>
      </c>
      <c r="N13" s="5" t="s">
        <v>23</v>
      </c>
      <c r="O13" s="1">
        <f t="shared" si="2"/>
        <v>1</v>
      </c>
      <c r="P13" s="2">
        <f t="shared" si="3"/>
        <v>0</v>
      </c>
      <c r="Q13" s="2">
        <f t="shared" si="4"/>
        <v>1</v>
      </c>
      <c r="R13" s="2">
        <f t="shared" si="5"/>
        <v>0</v>
      </c>
      <c r="S13" s="2">
        <f t="shared" si="6"/>
        <v>0</v>
      </c>
      <c r="T13" s="2">
        <f t="shared" si="7"/>
        <v>0</v>
      </c>
      <c r="U13" s="2">
        <f t="shared" si="8"/>
        <v>0</v>
      </c>
      <c r="V13" s="3">
        <f t="shared" si="9"/>
        <v>0</v>
      </c>
      <c r="X13" s="5" t="s">
        <v>23</v>
      </c>
      <c r="Y13" s="1">
        <f t="shared" si="10"/>
        <v>0</v>
      </c>
      <c r="Z13" s="2">
        <f t="shared" si="11"/>
        <v>0</v>
      </c>
      <c r="AA13" s="2">
        <f t="shared" si="12"/>
        <v>0</v>
      </c>
      <c r="AB13" s="2">
        <f t="shared" si="13"/>
        <v>0</v>
      </c>
      <c r="AC13" s="2">
        <f t="shared" si="14"/>
        <v>0</v>
      </c>
      <c r="AD13" s="2">
        <f t="shared" si="15"/>
        <v>0</v>
      </c>
      <c r="AE13" s="2">
        <f t="shared" si="16"/>
        <v>0</v>
      </c>
      <c r="AF13" s="3">
        <f t="shared" si="17"/>
        <v>0</v>
      </c>
      <c r="AL13" s="50"/>
      <c r="AM13" s="34" t="s">
        <v>12</v>
      </c>
      <c r="AN13" s="35" t="s">
        <v>50</v>
      </c>
      <c r="AO13" s="36">
        <v>0.33680555555555558</v>
      </c>
      <c r="AP13" s="37">
        <v>0.80555555555555558</v>
      </c>
      <c r="AQ13" s="38">
        <f t="shared" si="0"/>
        <v>0.46875</v>
      </c>
      <c r="AR13" s="33">
        <f t="shared" si="1"/>
        <v>0.46875</v>
      </c>
    </row>
    <row r="14" spans="2:44" ht="18.600000000000001" x14ac:dyDescent="0.6">
      <c r="B14" s="19" t="s">
        <v>24</v>
      </c>
      <c r="C14" s="11">
        <v>1</v>
      </c>
      <c r="D14" s="12">
        <v>2.25</v>
      </c>
      <c r="E14" s="12">
        <v>1</v>
      </c>
      <c r="F14" s="12">
        <v>2.25</v>
      </c>
      <c r="G14" s="12">
        <v>0</v>
      </c>
      <c r="H14" s="12">
        <v>0</v>
      </c>
      <c r="I14" s="12">
        <v>0</v>
      </c>
      <c r="J14" s="13">
        <v>0</v>
      </c>
      <c r="L14" s="20">
        <v>1</v>
      </c>
      <c r="N14" s="19" t="s">
        <v>24</v>
      </c>
      <c r="O14" s="11">
        <f t="shared" si="2"/>
        <v>1</v>
      </c>
      <c r="P14" s="12">
        <f t="shared" si="3"/>
        <v>2.25</v>
      </c>
      <c r="Q14" s="12">
        <f t="shared" si="4"/>
        <v>1</v>
      </c>
      <c r="R14" s="12">
        <f t="shared" si="5"/>
        <v>2.25</v>
      </c>
      <c r="S14" s="12">
        <f t="shared" si="6"/>
        <v>0</v>
      </c>
      <c r="T14" s="12">
        <f t="shared" si="7"/>
        <v>0</v>
      </c>
      <c r="U14" s="12">
        <f t="shared" si="8"/>
        <v>0</v>
      </c>
      <c r="V14" s="13">
        <f t="shared" si="9"/>
        <v>0</v>
      </c>
      <c r="X14" s="19" t="s">
        <v>24</v>
      </c>
      <c r="Y14" s="11">
        <f t="shared" si="10"/>
        <v>0</v>
      </c>
      <c r="Z14" s="12">
        <f t="shared" si="11"/>
        <v>0</v>
      </c>
      <c r="AA14" s="12">
        <f t="shared" si="12"/>
        <v>0</v>
      </c>
      <c r="AB14" s="12">
        <f t="shared" si="13"/>
        <v>0</v>
      </c>
      <c r="AC14" s="12">
        <f t="shared" si="14"/>
        <v>0</v>
      </c>
      <c r="AD14" s="12">
        <f t="shared" si="15"/>
        <v>0</v>
      </c>
      <c r="AE14" s="12">
        <f t="shared" si="16"/>
        <v>0</v>
      </c>
      <c r="AF14" s="13">
        <f t="shared" si="17"/>
        <v>0</v>
      </c>
      <c r="AL14" s="49" t="s">
        <v>53</v>
      </c>
      <c r="AM14" s="34" t="s">
        <v>47</v>
      </c>
      <c r="AN14" s="35" t="s">
        <v>48</v>
      </c>
      <c r="AO14" s="36">
        <v>0.35416666666666669</v>
      </c>
      <c r="AP14" s="37">
        <v>0.72916666666666663</v>
      </c>
      <c r="AQ14" s="38">
        <f t="shared" si="0"/>
        <v>0.37499999999999994</v>
      </c>
      <c r="AR14" s="33">
        <f t="shared" si="1"/>
        <v>0.37499999999999994</v>
      </c>
    </row>
    <row r="15" spans="2:44" ht="18.600000000000001" x14ac:dyDescent="0.6">
      <c r="B15" s="19" t="s">
        <v>25</v>
      </c>
      <c r="C15" s="11">
        <v>1</v>
      </c>
      <c r="D15" s="12">
        <v>1.25</v>
      </c>
      <c r="E15" s="12">
        <v>1</v>
      </c>
      <c r="F15" s="12">
        <v>1.25</v>
      </c>
      <c r="G15" s="12">
        <v>0</v>
      </c>
      <c r="H15" s="12">
        <v>0</v>
      </c>
      <c r="I15" s="12">
        <v>0</v>
      </c>
      <c r="J15" s="13">
        <v>0</v>
      </c>
      <c r="L15" s="20">
        <v>1</v>
      </c>
      <c r="N15" s="19" t="s">
        <v>25</v>
      </c>
      <c r="O15" s="11">
        <f t="shared" si="2"/>
        <v>1</v>
      </c>
      <c r="P15" s="12">
        <f t="shared" si="3"/>
        <v>1.25</v>
      </c>
      <c r="Q15" s="12">
        <f t="shared" si="4"/>
        <v>1</v>
      </c>
      <c r="R15" s="12">
        <f t="shared" si="5"/>
        <v>1.25</v>
      </c>
      <c r="S15" s="12">
        <f t="shared" si="6"/>
        <v>0</v>
      </c>
      <c r="T15" s="12">
        <f t="shared" si="7"/>
        <v>0</v>
      </c>
      <c r="U15" s="12">
        <f t="shared" si="8"/>
        <v>0</v>
      </c>
      <c r="V15" s="13">
        <f t="shared" si="9"/>
        <v>0</v>
      </c>
      <c r="X15" s="19" t="s">
        <v>25</v>
      </c>
      <c r="Y15" s="11">
        <f t="shared" si="10"/>
        <v>0</v>
      </c>
      <c r="Z15" s="12">
        <f t="shared" si="11"/>
        <v>0</v>
      </c>
      <c r="AA15" s="12">
        <f t="shared" si="12"/>
        <v>0</v>
      </c>
      <c r="AB15" s="12">
        <f t="shared" si="13"/>
        <v>0</v>
      </c>
      <c r="AC15" s="12">
        <f t="shared" si="14"/>
        <v>0</v>
      </c>
      <c r="AD15" s="12">
        <f t="shared" si="15"/>
        <v>0</v>
      </c>
      <c r="AE15" s="12">
        <f t="shared" si="16"/>
        <v>0</v>
      </c>
      <c r="AF15" s="13">
        <f t="shared" si="17"/>
        <v>0</v>
      </c>
      <c r="AL15" s="50"/>
      <c r="AM15" s="39" t="s">
        <v>49</v>
      </c>
      <c r="AN15" s="35" t="s">
        <v>50</v>
      </c>
      <c r="AO15" s="36">
        <v>0.34027777777777779</v>
      </c>
      <c r="AP15" s="37">
        <v>0.72916666666666663</v>
      </c>
      <c r="AQ15" s="38">
        <f t="shared" si="0"/>
        <v>0.38888888888888884</v>
      </c>
      <c r="AR15" s="33">
        <f t="shared" si="1"/>
        <v>0.38888888888888884</v>
      </c>
    </row>
    <row r="16" spans="2:44" ht="18.600000000000001" x14ac:dyDescent="0.6">
      <c r="B16" s="19" t="s">
        <v>26</v>
      </c>
      <c r="C16" s="11">
        <v>1</v>
      </c>
      <c r="D16" s="12">
        <v>1.5</v>
      </c>
      <c r="E16" s="12">
        <v>1</v>
      </c>
      <c r="F16" s="12">
        <v>1.5</v>
      </c>
      <c r="G16" s="12">
        <v>0</v>
      </c>
      <c r="H16" s="12">
        <v>0</v>
      </c>
      <c r="I16" s="12">
        <v>0</v>
      </c>
      <c r="J16" s="13">
        <v>0</v>
      </c>
      <c r="L16" s="20">
        <v>1</v>
      </c>
      <c r="N16" s="19" t="s">
        <v>26</v>
      </c>
      <c r="O16" s="11">
        <f t="shared" si="2"/>
        <v>1</v>
      </c>
      <c r="P16" s="12">
        <f t="shared" si="3"/>
        <v>1.5</v>
      </c>
      <c r="Q16" s="12">
        <f t="shared" si="4"/>
        <v>1</v>
      </c>
      <c r="R16" s="12">
        <f t="shared" si="5"/>
        <v>1.5</v>
      </c>
      <c r="S16" s="12">
        <f t="shared" si="6"/>
        <v>0</v>
      </c>
      <c r="T16" s="12">
        <f t="shared" si="7"/>
        <v>0</v>
      </c>
      <c r="U16" s="12">
        <f t="shared" si="8"/>
        <v>0</v>
      </c>
      <c r="V16" s="13">
        <f t="shared" si="9"/>
        <v>0</v>
      </c>
      <c r="X16" s="19" t="s">
        <v>26</v>
      </c>
      <c r="Y16" s="11">
        <f t="shared" si="10"/>
        <v>0</v>
      </c>
      <c r="Z16" s="12">
        <f t="shared" si="11"/>
        <v>0</v>
      </c>
      <c r="AA16" s="12">
        <f t="shared" si="12"/>
        <v>0</v>
      </c>
      <c r="AB16" s="12">
        <f t="shared" si="13"/>
        <v>0</v>
      </c>
      <c r="AC16" s="12">
        <f t="shared" si="14"/>
        <v>0</v>
      </c>
      <c r="AD16" s="12">
        <f t="shared" si="15"/>
        <v>0</v>
      </c>
      <c r="AE16" s="12">
        <f t="shared" si="16"/>
        <v>0</v>
      </c>
      <c r="AF16" s="13">
        <f t="shared" si="17"/>
        <v>0</v>
      </c>
      <c r="AL16" s="50"/>
      <c r="AM16" s="34" t="s">
        <v>3</v>
      </c>
      <c r="AN16" s="35" t="s">
        <v>50</v>
      </c>
      <c r="AO16" s="36">
        <v>0.34027777777777779</v>
      </c>
      <c r="AP16" s="37">
        <v>0.84027777777777779</v>
      </c>
      <c r="AQ16" s="38">
        <f t="shared" si="0"/>
        <v>0.5</v>
      </c>
      <c r="AR16" s="33">
        <f t="shared" si="1"/>
        <v>0.5</v>
      </c>
    </row>
    <row r="17" spans="2:44" s="4" customFormat="1" ht="18.600000000000001" x14ac:dyDescent="0.6">
      <c r="B17" s="5" t="s">
        <v>27</v>
      </c>
      <c r="C17" s="1">
        <v>1</v>
      </c>
      <c r="D17" s="2">
        <v>1</v>
      </c>
      <c r="E17" s="2">
        <v>1</v>
      </c>
      <c r="F17" s="2">
        <v>1</v>
      </c>
      <c r="G17" s="2">
        <v>0</v>
      </c>
      <c r="H17" s="2">
        <v>0</v>
      </c>
      <c r="I17" s="2">
        <v>0</v>
      </c>
      <c r="J17" s="3">
        <v>0</v>
      </c>
      <c r="L17" s="6">
        <v>0.5</v>
      </c>
      <c r="N17" s="5" t="s">
        <v>27</v>
      </c>
      <c r="O17" s="1">
        <f t="shared" si="2"/>
        <v>0.5</v>
      </c>
      <c r="P17" s="2">
        <f t="shared" si="3"/>
        <v>0.5</v>
      </c>
      <c r="Q17" s="2">
        <f t="shared" si="4"/>
        <v>0.5</v>
      </c>
      <c r="R17" s="2">
        <f t="shared" si="5"/>
        <v>0.5</v>
      </c>
      <c r="S17" s="2">
        <f t="shared" si="6"/>
        <v>0</v>
      </c>
      <c r="T17" s="2">
        <f t="shared" si="7"/>
        <v>0</v>
      </c>
      <c r="U17" s="2">
        <f t="shared" si="8"/>
        <v>0</v>
      </c>
      <c r="V17" s="3">
        <f t="shared" si="9"/>
        <v>0</v>
      </c>
      <c r="X17" s="5" t="s">
        <v>27</v>
      </c>
      <c r="Y17" s="1">
        <f t="shared" si="10"/>
        <v>0.5</v>
      </c>
      <c r="Z17" s="2">
        <f t="shared" si="11"/>
        <v>0.5</v>
      </c>
      <c r="AA17" s="2">
        <f t="shared" si="12"/>
        <v>0.5</v>
      </c>
      <c r="AB17" s="2">
        <f t="shared" si="13"/>
        <v>0.5</v>
      </c>
      <c r="AC17" s="2">
        <f t="shared" si="14"/>
        <v>0</v>
      </c>
      <c r="AD17" s="2">
        <f t="shared" si="15"/>
        <v>0</v>
      </c>
      <c r="AE17" s="2">
        <f t="shared" si="16"/>
        <v>0</v>
      </c>
      <c r="AF17" s="3">
        <f t="shared" si="17"/>
        <v>0</v>
      </c>
      <c r="AL17" s="50"/>
      <c r="AM17" s="34" t="s">
        <v>12</v>
      </c>
      <c r="AN17" s="35" t="s">
        <v>50</v>
      </c>
      <c r="AO17" s="36">
        <v>0.34027777777777779</v>
      </c>
      <c r="AP17" s="37">
        <v>0.84027777777777779</v>
      </c>
      <c r="AQ17" s="38">
        <f t="shared" si="0"/>
        <v>0.5</v>
      </c>
      <c r="AR17" s="33">
        <f t="shared" si="1"/>
        <v>0.5</v>
      </c>
    </row>
    <row r="18" spans="2:44" ht="18.600000000000001" x14ac:dyDescent="0.6">
      <c r="B18" s="19" t="s">
        <v>28</v>
      </c>
      <c r="C18" s="11">
        <v>1</v>
      </c>
      <c r="D18" s="12">
        <v>2</v>
      </c>
      <c r="E18" s="12">
        <v>1</v>
      </c>
      <c r="F18" s="12">
        <v>2</v>
      </c>
      <c r="G18" s="12">
        <v>0</v>
      </c>
      <c r="H18" s="12">
        <v>0</v>
      </c>
      <c r="I18" s="12">
        <v>0</v>
      </c>
      <c r="J18" s="13">
        <v>0</v>
      </c>
      <c r="L18" s="20">
        <v>2</v>
      </c>
      <c r="N18" s="19" t="s">
        <v>28</v>
      </c>
      <c r="O18" s="11">
        <f t="shared" si="2"/>
        <v>0</v>
      </c>
      <c r="P18" s="12">
        <f t="shared" si="3"/>
        <v>0</v>
      </c>
      <c r="Q18" s="12">
        <f t="shared" si="4"/>
        <v>0</v>
      </c>
      <c r="R18" s="12">
        <f t="shared" si="5"/>
        <v>0</v>
      </c>
      <c r="S18" s="12">
        <f t="shared" si="6"/>
        <v>0</v>
      </c>
      <c r="T18" s="12">
        <f t="shared" si="7"/>
        <v>0</v>
      </c>
      <c r="U18" s="12">
        <f t="shared" si="8"/>
        <v>0</v>
      </c>
      <c r="V18" s="13">
        <f t="shared" si="9"/>
        <v>0</v>
      </c>
      <c r="X18" s="19" t="s">
        <v>28</v>
      </c>
      <c r="Y18" s="11">
        <f t="shared" si="10"/>
        <v>1</v>
      </c>
      <c r="Z18" s="12">
        <f t="shared" si="11"/>
        <v>2</v>
      </c>
      <c r="AA18" s="12">
        <f t="shared" si="12"/>
        <v>1</v>
      </c>
      <c r="AB18" s="12">
        <f t="shared" si="13"/>
        <v>2</v>
      </c>
      <c r="AC18" s="12">
        <f t="shared" si="14"/>
        <v>0</v>
      </c>
      <c r="AD18" s="12">
        <f t="shared" si="15"/>
        <v>0</v>
      </c>
      <c r="AE18" s="12">
        <f t="shared" si="16"/>
        <v>0</v>
      </c>
      <c r="AF18" s="13">
        <f t="shared" si="17"/>
        <v>0</v>
      </c>
      <c r="AL18" s="49" t="s">
        <v>54</v>
      </c>
      <c r="AM18" s="34" t="s">
        <v>47</v>
      </c>
      <c r="AN18" s="35" t="s">
        <v>48</v>
      </c>
      <c r="AO18" s="36">
        <v>0.3888888888888889</v>
      </c>
      <c r="AP18" s="37">
        <v>0.77430555555555558</v>
      </c>
      <c r="AQ18" s="38">
        <f t="shared" si="0"/>
        <v>0.38541666666666669</v>
      </c>
      <c r="AR18" s="33">
        <f t="shared" si="1"/>
        <v>0.38541666666666669</v>
      </c>
    </row>
    <row r="19" spans="2:44" ht="18.600000000000001" x14ac:dyDescent="0.6">
      <c r="B19" s="19" t="s">
        <v>29</v>
      </c>
      <c r="C19" s="11">
        <v>1</v>
      </c>
      <c r="D19" s="12">
        <v>1</v>
      </c>
      <c r="E19" s="12">
        <v>1</v>
      </c>
      <c r="F19" s="12">
        <v>1</v>
      </c>
      <c r="G19" s="12">
        <v>0</v>
      </c>
      <c r="H19" s="12">
        <v>0</v>
      </c>
      <c r="I19" s="12">
        <v>0</v>
      </c>
      <c r="J19" s="13">
        <v>0</v>
      </c>
      <c r="L19" s="20">
        <v>2</v>
      </c>
      <c r="N19" s="19" t="s">
        <v>29</v>
      </c>
      <c r="O19" s="11">
        <f t="shared" si="2"/>
        <v>0</v>
      </c>
      <c r="P19" s="12">
        <f t="shared" si="3"/>
        <v>0</v>
      </c>
      <c r="Q19" s="12">
        <f t="shared" si="4"/>
        <v>0</v>
      </c>
      <c r="R19" s="12">
        <f t="shared" si="5"/>
        <v>0</v>
      </c>
      <c r="S19" s="12">
        <f t="shared" si="6"/>
        <v>0</v>
      </c>
      <c r="T19" s="12">
        <f t="shared" si="7"/>
        <v>0</v>
      </c>
      <c r="U19" s="12">
        <f t="shared" si="8"/>
        <v>0</v>
      </c>
      <c r="V19" s="13">
        <f t="shared" si="9"/>
        <v>0</v>
      </c>
      <c r="X19" s="19" t="s">
        <v>29</v>
      </c>
      <c r="Y19" s="11">
        <f t="shared" si="10"/>
        <v>1</v>
      </c>
      <c r="Z19" s="12">
        <f t="shared" si="11"/>
        <v>1</v>
      </c>
      <c r="AA19" s="12">
        <f t="shared" si="12"/>
        <v>1</v>
      </c>
      <c r="AB19" s="12">
        <f t="shared" si="13"/>
        <v>1</v>
      </c>
      <c r="AC19" s="12">
        <f t="shared" si="14"/>
        <v>0</v>
      </c>
      <c r="AD19" s="12">
        <f t="shared" si="15"/>
        <v>0</v>
      </c>
      <c r="AE19" s="12">
        <f t="shared" si="16"/>
        <v>0</v>
      </c>
      <c r="AF19" s="13">
        <f t="shared" si="17"/>
        <v>0</v>
      </c>
      <c r="AL19" s="50"/>
      <c r="AM19" s="39" t="s">
        <v>49</v>
      </c>
      <c r="AN19" s="35" t="s">
        <v>50</v>
      </c>
      <c r="AO19" s="36">
        <v>0.34722222222222221</v>
      </c>
      <c r="AP19" s="37">
        <v>0.72569444444444442</v>
      </c>
      <c r="AQ19" s="38">
        <f t="shared" si="0"/>
        <v>0.37847222222222221</v>
      </c>
      <c r="AR19" s="33">
        <f t="shared" si="1"/>
        <v>0.37847222222222221</v>
      </c>
    </row>
    <row r="20" spans="2:44" s="4" customFormat="1" ht="18.600000000000001" x14ac:dyDescent="0.6">
      <c r="B20" s="5" t="s">
        <v>30</v>
      </c>
      <c r="C20" s="1">
        <v>1</v>
      </c>
      <c r="D20" s="2">
        <v>0.5</v>
      </c>
      <c r="E20" s="2">
        <v>1</v>
      </c>
      <c r="F20" s="2">
        <v>0.5</v>
      </c>
      <c r="G20" s="2">
        <v>0</v>
      </c>
      <c r="H20" s="2">
        <v>0</v>
      </c>
      <c r="I20" s="2">
        <v>0</v>
      </c>
      <c r="J20" s="3">
        <v>0</v>
      </c>
      <c r="L20" s="6">
        <v>0.5</v>
      </c>
      <c r="N20" s="5" t="s">
        <v>30</v>
      </c>
      <c r="O20" s="1">
        <f t="shared" si="2"/>
        <v>0.5</v>
      </c>
      <c r="P20" s="2">
        <f t="shared" si="3"/>
        <v>0.25</v>
      </c>
      <c r="Q20" s="2">
        <f t="shared" si="4"/>
        <v>0.5</v>
      </c>
      <c r="R20" s="2">
        <f t="shared" si="5"/>
        <v>0.25</v>
      </c>
      <c r="S20" s="2">
        <f t="shared" si="6"/>
        <v>0</v>
      </c>
      <c r="T20" s="2">
        <f t="shared" si="7"/>
        <v>0</v>
      </c>
      <c r="U20" s="2">
        <f t="shared" si="8"/>
        <v>0</v>
      </c>
      <c r="V20" s="3">
        <f t="shared" si="9"/>
        <v>0</v>
      </c>
      <c r="X20" s="5" t="s">
        <v>30</v>
      </c>
      <c r="Y20" s="1">
        <f t="shared" si="10"/>
        <v>0.5</v>
      </c>
      <c r="Z20" s="2">
        <f t="shared" si="11"/>
        <v>0.25</v>
      </c>
      <c r="AA20" s="2">
        <f t="shared" si="12"/>
        <v>0.5</v>
      </c>
      <c r="AB20" s="2">
        <f t="shared" si="13"/>
        <v>0.25</v>
      </c>
      <c r="AC20" s="2">
        <f t="shared" si="14"/>
        <v>0</v>
      </c>
      <c r="AD20" s="2">
        <f t="shared" si="15"/>
        <v>0</v>
      </c>
      <c r="AE20" s="2">
        <f t="shared" si="16"/>
        <v>0</v>
      </c>
      <c r="AF20" s="3">
        <f t="shared" si="17"/>
        <v>0</v>
      </c>
      <c r="AL20" s="50"/>
      <c r="AM20" s="34" t="s">
        <v>3</v>
      </c>
      <c r="AN20" s="35" t="s">
        <v>50</v>
      </c>
      <c r="AO20" s="36">
        <v>0.33333333333333331</v>
      </c>
      <c r="AP20" s="37">
        <v>0.8125</v>
      </c>
      <c r="AQ20" s="38">
        <f t="shared" si="0"/>
        <v>0.47916666666666669</v>
      </c>
      <c r="AR20" s="33">
        <f t="shared" si="1"/>
        <v>0.47916666666666669</v>
      </c>
    </row>
    <row r="21" spans="2:44" ht="18.600000000000001" x14ac:dyDescent="0.6">
      <c r="B21" s="19" t="s">
        <v>31</v>
      </c>
      <c r="C21" s="11">
        <v>1</v>
      </c>
      <c r="D21" s="12">
        <v>0.5</v>
      </c>
      <c r="E21" s="12">
        <v>1</v>
      </c>
      <c r="F21" s="12">
        <v>0.5</v>
      </c>
      <c r="G21" s="12">
        <v>0</v>
      </c>
      <c r="H21" s="12">
        <v>0</v>
      </c>
      <c r="I21" s="12">
        <v>0</v>
      </c>
      <c r="J21" s="13">
        <v>0</v>
      </c>
      <c r="L21" s="20">
        <v>2</v>
      </c>
      <c r="N21" s="19" t="s">
        <v>31</v>
      </c>
      <c r="O21" s="11">
        <f t="shared" si="2"/>
        <v>0</v>
      </c>
      <c r="P21" s="12">
        <f t="shared" si="3"/>
        <v>0</v>
      </c>
      <c r="Q21" s="12">
        <f t="shared" si="4"/>
        <v>0</v>
      </c>
      <c r="R21" s="12">
        <f t="shared" si="5"/>
        <v>0</v>
      </c>
      <c r="S21" s="12">
        <f t="shared" si="6"/>
        <v>0</v>
      </c>
      <c r="T21" s="12">
        <f t="shared" si="7"/>
        <v>0</v>
      </c>
      <c r="U21" s="12">
        <f t="shared" si="8"/>
        <v>0</v>
      </c>
      <c r="V21" s="13">
        <f t="shared" si="9"/>
        <v>0</v>
      </c>
      <c r="X21" s="19" t="s">
        <v>31</v>
      </c>
      <c r="Y21" s="11">
        <f t="shared" si="10"/>
        <v>1</v>
      </c>
      <c r="Z21" s="12">
        <f t="shared" si="11"/>
        <v>0.5</v>
      </c>
      <c r="AA21" s="12">
        <f t="shared" si="12"/>
        <v>1</v>
      </c>
      <c r="AB21" s="12">
        <f t="shared" si="13"/>
        <v>0.5</v>
      </c>
      <c r="AC21" s="12">
        <f t="shared" si="14"/>
        <v>0</v>
      </c>
      <c r="AD21" s="12">
        <f t="shared" si="15"/>
        <v>0</v>
      </c>
      <c r="AE21" s="12">
        <f t="shared" si="16"/>
        <v>0</v>
      </c>
      <c r="AF21" s="13">
        <f t="shared" si="17"/>
        <v>0</v>
      </c>
      <c r="AL21" s="50"/>
      <c r="AM21" s="34" t="s">
        <v>12</v>
      </c>
      <c r="AN21" s="35" t="s">
        <v>50</v>
      </c>
      <c r="AO21" s="36">
        <v>0.33333333333333331</v>
      </c>
      <c r="AP21" s="37">
        <v>0.8125</v>
      </c>
      <c r="AQ21" s="38">
        <f t="shared" si="0"/>
        <v>0.47916666666666669</v>
      </c>
      <c r="AR21" s="33">
        <f t="shared" si="1"/>
        <v>0.47916666666666669</v>
      </c>
    </row>
    <row r="22" spans="2:44" ht="18.600000000000001" x14ac:dyDescent="0.6">
      <c r="B22" s="19" t="s">
        <v>32</v>
      </c>
      <c r="C22" s="11">
        <v>1</v>
      </c>
      <c r="D22" s="12">
        <v>2.75</v>
      </c>
      <c r="E22" s="12">
        <v>1</v>
      </c>
      <c r="F22" s="12">
        <v>2.75</v>
      </c>
      <c r="G22" s="12">
        <v>0</v>
      </c>
      <c r="H22" s="12">
        <v>0</v>
      </c>
      <c r="I22" s="12">
        <v>0</v>
      </c>
      <c r="J22" s="13">
        <v>0</v>
      </c>
      <c r="L22" s="20">
        <v>0.5</v>
      </c>
      <c r="N22" s="19" t="s">
        <v>32</v>
      </c>
      <c r="O22" s="11">
        <f t="shared" si="2"/>
        <v>0.5</v>
      </c>
      <c r="P22" s="12">
        <f t="shared" si="3"/>
        <v>1.375</v>
      </c>
      <c r="Q22" s="12">
        <f t="shared" si="4"/>
        <v>0.5</v>
      </c>
      <c r="R22" s="12">
        <f t="shared" si="5"/>
        <v>1.375</v>
      </c>
      <c r="S22" s="12">
        <f t="shared" si="6"/>
        <v>0</v>
      </c>
      <c r="T22" s="12">
        <f t="shared" si="7"/>
        <v>0</v>
      </c>
      <c r="U22" s="12">
        <f t="shared" si="8"/>
        <v>0</v>
      </c>
      <c r="V22" s="13">
        <f t="shared" si="9"/>
        <v>0</v>
      </c>
      <c r="X22" s="19" t="s">
        <v>32</v>
      </c>
      <c r="Y22" s="11">
        <f t="shared" si="10"/>
        <v>0.5</v>
      </c>
      <c r="Z22" s="12">
        <f t="shared" si="11"/>
        <v>1.375</v>
      </c>
      <c r="AA22" s="12">
        <f t="shared" si="12"/>
        <v>0.5</v>
      </c>
      <c r="AB22" s="12">
        <f t="shared" si="13"/>
        <v>1.375</v>
      </c>
      <c r="AC22" s="12">
        <f t="shared" si="14"/>
        <v>0</v>
      </c>
      <c r="AD22" s="12">
        <f t="shared" si="15"/>
        <v>0</v>
      </c>
      <c r="AE22" s="12">
        <f t="shared" si="16"/>
        <v>0</v>
      </c>
      <c r="AF22" s="13">
        <f t="shared" si="17"/>
        <v>0</v>
      </c>
      <c r="AL22" s="49" t="s">
        <v>55</v>
      </c>
      <c r="AM22" s="34" t="s">
        <v>47</v>
      </c>
      <c r="AN22" s="35" t="s">
        <v>48</v>
      </c>
      <c r="AO22" s="36">
        <v>0.35416666666666669</v>
      </c>
      <c r="AP22" s="37">
        <v>0.8125</v>
      </c>
      <c r="AQ22" s="38">
        <f t="shared" si="0"/>
        <v>0.45833333333333331</v>
      </c>
      <c r="AR22" s="33">
        <f t="shared" si="1"/>
        <v>0.45833333333333331</v>
      </c>
    </row>
    <row r="23" spans="2:44" ht="18.600000000000001" x14ac:dyDescent="0.6">
      <c r="B23" s="19" t="s">
        <v>33</v>
      </c>
      <c r="C23" s="11">
        <v>1</v>
      </c>
      <c r="D23" s="12">
        <v>1.5</v>
      </c>
      <c r="E23" s="12">
        <v>1</v>
      </c>
      <c r="F23" s="12">
        <v>1.5</v>
      </c>
      <c r="G23" s="12">
        <v>0</v>
      </c>
      <c r="H23" s="12">
        <v>0</v>
      </c>
      <c r="I23" s="12">
        <v>0</v>
      </c>
      <c r="J23" s="13">
        <v>0</v>
      </c>
      <c r="L23" s="20">
        <v>0.5</v>
      </c>
      <c r="N23" s="19" t="s">
        <v>33</v>
      </c>
      <c r="O23" s="11">
        <f t="shared" si="2"/>
        <v>0.5</v>
      </c>
      <c r="P23" s="12">
        <f t="shared" si="3"/>
        <v>0.75</v>
      </c>
      <c r="Q23" s="12">
        <f t="shared" si="4"/>
        <v>0.5</v>
      </c>
      <c r="R23" s="12">
        <f t="shared" si="5"/>
        <v>0.75</v>
      </c>
      <c r="S23" s="12">
        <f t="shared" si="6"/>
        <v>0</v>
      </c>
      <c r="T23" s="12">
        <f t="shared" si="7"/>
        <v>0</v>
      </c>
      <c r="U23" s="12">
        <f t="shared" si="8"/>
        <v>0</v>
      </c>
      <c r="V23" s="13">
        <f t="shared" si="9"/>
        <v>0</v>
      </c>
      <c r="X23" s="19" t="s">
        <v>33</v>
      </c>
      <c r="Y23" s="11">
        <f t="shared" si="10"/>
        <v>0.5</v>
      </c>
      <c r="Z23" s="12">
        <f t="shared" si="11"/>
        <v>0.75</v>
      </c>
      <c r="AA23" s="12">
        <f t="shared" si="12"/>
        <v>0.5</v>
      </c>
      <c r="AB23" s="12">
        <f t="shared" si="13"/>
        <v>0.75</v>
      </c>
      <c r="AC23" s="12">
        <f t="shared" si="14"/>
        <v>0</v>
      </c>
      <c r="AD23" s="12">
        <f t="shared" si="15"/>
        <v>0</v>
      </c>
      <c r="AE23" s="12">
        <f t="shared" si="16"/>
        <v>0</v>
      </c>
      <c r="AF23" s="13">
        <f t="shared" si="17"/>
        <v>0</v>
      </c>
      <c r="AL23" s="50"/>
      <c r="AM23" s="39" t="s">
        <v>49</v>
      </c>
      <c r="AN23" s="35" t="s">
        <v>50</v>
      </c>
      <c r="AO23" s="36">
        <v>0.3125</v>
      </c>
      <c r="AP23" s="37">
        <v>0.80902777777777779</v>
      </c>
      <c r="AQ23" s="38">
        <f t="shared" si="0"/>
        <v>0.49652777777777779</v>
      </c>
      <c r="AR23" s="33">
        <f t="shared" si="1"/>
        <v>0.49652777777777779</v>
      </c>
    </row>
    <row r="24" spans="2:44" ht="18.600000000000001" x14ac:dyDescent="0.6">
      <c r="B24" s="19" t="s">
        <v>34</v>
      </c>
      <c r="C24" s="11">
        <v>1</v>
      </c>
      <c r="D24" s="12">
        <v>0</v>
      </c>
      <c r="E24" s="12">
        <v>1</v>
      </c>
      <c r="F24" s="12">
        <v>0</v>
      </c>
      <c r="G24" s="12">
        <v>1</v>
      </c>
      <c r="H24" s="12">
        <v>0</v>
      </c>
      <c r="I24" s="12">
        <v>1</v>
      </c>
      <c r="J24" s="13">
        <v>0</v>
      </c>
      <c r="L24" s="20">
        <v>0.5</v>
      </c>
      <c r="N24" s="19" t="s">
        <v>34</v>
      </c>
      <c r="O24" s="11">
        <f t="shared" si="2"/>
        <v>0.5</v>
      </c>
      <c r="P24" s="12">
        <f t="shared" si="3"/>
        <v>0</v>
      </c>
      <c r="Q24" s="12">
        <f t="shared" si="4"/>
        <v>0.5</v>
      </c>
      <c r="R24" s="12">
        <f t="shared" si="5"/>
        <v>0</v>
      </c>
      <c r="S24" s="12">
        <f t="shared" si="6"/>
        <v>0.5</v>
      </c>
      <c r="T24" s="12">
        <f t="shared" si="7"/>
        <v>0</v>
      </c>
      <c r="U24" s="12">
        <f t="shared" si="8"/>
        <v>0.5</v>
      </c>
      <c r="V24" s="13">
        <f t="shared" si="9"/>
        <v>0</v>
      </c>
      <c r="X24" s="19" t="s">
        <v>34</v>
      </c>
      <c r="Y24" s="11">
        <f t="shared" si="10"/>
        <v>0.5</v>
      </c>
      <c r="Z24" s="12">
        <f t="shared" si="11"/>
        <v>0</v>
      </c>
      <c r="AA24" s="12">
        <f t="shared" si="12"/>
        <v>0.5</v>
      </c>
      <c r="AB24" s="12">
        <f t="shared" si="13"/>
        <v>0</v>
      </c>
      <c r="AC24" s="12">
        <f t="shared" si="14"/>
        <v>0.5</v>
      </c>
      <c r="AD24" s="12">
        <f t="shared" si="15"/>
        <v>0</v>
      </c>
      <c r="AE24" s="12">
        <f t="shared" si="16"/>
        <v>0.5</v>
      </c>
      <c r="AF24" s="13">
        <f t="shared" si="17"/>
        <v>0</v>
      </c>
      <c r="AL24" s="50"/>
      <c r="AM24" s="34" t="s">
        <v>3</v>
      </c>
      <c r="AN24" s="35" t="s">
        <v>50</v>
      </c>
      <c r="AO24" s="36">
        <v>0.34027777777777779</v>
      </c>
      <c r="AP24" s="37">
        <v>0.84722222222222221</v>
      </c>
      <c r="AQ24" s="38">
        <f t="shared" si="0"/>
        <v>0.50694444444444442</v>
      </c>
      <c r="AR24" s="33">
        <f t="shared" si="1"/>
        <v>0.50694444444444442</v>
      </c>
    </row>
    <row r="25" spans="2:44" ht="18.600000000000001" x14ac:dyDescent="0.6">
      <c r="B25" s="19" t="s">
        <v>35</v>
      </c>
      <c r="C25" s="11">
        <v>1</v>
      </c>
      <c r="D25" s="12">
        <v>0</v>
      </c>
      <c r="E25" s="12">
        <v>1</v>
      </c>
      <c r="F25" s="12">
        <v>0</v>
      </c>
      <c r="G25" s="12">
        <v>0</v>
      </c>
      <c r="H25" s="12">
        <v>0</v>
      </c>
      <c r="I25" s="12">
        <v>0</v>
      </c>
      <c r="J25" s="13">
        <v>0</v>
      </c>
      <c r="L25" s="20">
        <v>0.5</v>
      </c>
      <c r="N25" s="19" t="s">
        <v>35</v>
      </c>
      <c r="O25" s="11">
        <f t="shared" si="2"/>
        <v>0.5</v>
      </c>
      <c r="P25" s="12">
        <f t="shared" si="3"/>
        <v>0</v>
      </c>
      <c r="Q25" s="12">
        <f t="shared" si="4"/>
        <v>0.5</v>
      </c>
      <c r="R25" s="12">
        <f t="shared" si="5"/>
        <v>0</v>
      </c>
      <c r="S25" s="12">
        <f t="shared" si="6"/>
        <v>0</v>
      </c>
      <c r="T25" s="12">
        <f t="shared" si="7"/>
        <v>0</v>
      </c>
      <c r="U25" s="12">
        <f t="shared" si="8"/>
        <v>0</v>
      </c>
      <c r="V25" s="13">
        <f t="shared" si="9"/>
        <v>0</v>
      </c>
      <c r="X25" s="19" t="s">
        <v>35</v>
      </c>
      <c r="Y25" s="11">
        <f t="shared" si="10"/>
        <v>0.5</v>
      </c>
      <c r="Z25" s="12">
        <f t="shared" si="11"/>
        <v>0</v>
      </c>
      <c r="AA25" s="12">
        <f t="shared" si="12"/>
        <v>0.5</v>
      </c>
      <c r="AB25" s="12">
        <f t="shared" si="13"/>
        <v>0</v>
      </c>
      <c r="AC25" s="12">
        <f t="shared" si="14"/>
        <v>0</v>
      </c>
      <c r="AD25" s="12">
        <f t="shared" si="15"/>
        <v>0</v>
      </c>
      <c r="AE25" s="12">
        <f t="shared" si="16"/>
        <v>0</v>
      </c>
      <c r="AF25" s="13">
        <f t="shared" si="17"/>
        <v>0</v>
      </c>
      <c r="AL25" s="50"/>
      <c r="AM25" s="34" t="s">
        <v>12</v>
      </c>
      <c r="AN25" s="35" t="s">
        <v>50</v>
      </c>
      <c r="AO25" s="36">
        <v>0.34027777777777779</v>
      </c>
      <c r="AP25" s="37">
        <v>0.84722222222222221</v>
      </c>
      <c r="AQ25" s="38">
        <f t="shared" si="0"/>
        <v>0.50694444444444442</v>
      </c>
      <c r="AR25" s="33">
        <f t="shared" si="1"/>
        <v>0.50694444444444442</v>
      </c>
    </row>
    <row r="26" spans="2:44" ht="18.600000000000001" x14ac:dyDescent="0.6">
      <c r="B26" s="19" t="s">
        <v>36</v>
      </c>
      <c r="C26" s="11">
        <v>1</v>
      </c>
      <c r="D26" s="12">
        <v>0</v>
      </c>
      <c r="E26" s="12">
        <v>1</v>
      </c>
      <c r="F26" s="12">
        <v>0</v>
      </c>
      <c r="G26" s="12">
        <v>0</v>
      </c>
      <c r="H26" s="12">
        <v>0</v>
      </c>
      <c r="I26" s="12">
        <v>0</v>
      </c>
      <c r="J26" s="13">
        <v>0</v>
      </c>
      <c r="L26" s="20">
        <v>0.5</v>
      </c>
      <c r="N26" s="19" t="s">
        <v>36</v>
      </c>
      <c r="O26" s="11">
        <f t="shared" si="2"/>
        <v>0.5</v>
      </c>
      <c r="P26" s="12">
        <f t="shared" si="3"/>
        <v>0</v>
      </c>
      <c r="Q26" s="12">
        <f t="shared" si="4"/>
        <v>0.5</v>
      </c>
      <c r="R26" s="12">
        <f t="shared" si="5"/>
        <v>0</v>
      </c>
      <c r="S26" s="12">
        <f t="shared" si="6"/>
        <v>0</v>
      </c>
      <c r="T26" s="12">
        <f t="shared" si="7"/>
        <v>0</v>
      </c>
      <c r="U26" s="12">
        <f t="shared" si="8"/>
        <v>0</v>
      </c>
      <c r="V26" s="13">
        <f t="shared" si="9"/>
        <v>0</v>
      </c>
      <c r="X26" s="19" t="s">
        <v>36</v>
      </c>
      <c r="Y26" s="11">
        <f t="shared" si="10"/>
        <v>0.5</v>
      </c>
      <c r="Z26" s="12">
        <f t="shared" si="11"/>
        <v>0</v>
      </c>
      <c r="AA26" s="12">
        <f t="shared" si="12"/>
        <v>0.5</v>
      </c>
      <c r="AB26" s="12">
        <f t="shared" si="13"/>
        <v>0</v>
      </c>
      <c r="AC26" s="12">
        <f t="shared" si="14"/>
        <v>0</v>
      </c>
      <c r="AD26" s="12">
        <f t="shared" si="15"/>
        <v>0</v>
      </c>
      <c r="AE26" s="12">
        <f t="shared" si="16"/>
        <v>0</v>
      </c>
      <c r="AF26" s="13">
        <f t="shared" si="17"/>
        <v>0</v>
      </c>
      <c r="AL26" s="49" t="s">
        <v>56</v>
      </c>
      <c r="AM26" s="34" t="s">
        <v>47</v>
      </c>
      <c r="AN26" s="35" t="s">
        <v>48</v>
      </c>
      <c r="AO26" s="36">
        <v>0.35416666666666669</v>
      </c>
      <c r="AP26" s="37">
        <v>0.77083333333333337</v>
      </c>
      <c r="AQ26" s="38">
        <f t="shared" si="0"/>
        <v>0.41666666666666669</v>
      </c>
      <c r="AR26" s="33">
        <f t="shared" si="1"/>
        <v>0.41666666666666669</v>
      </c>
    </row>
    <row r="27" spans="2:44" s="4" customFormat="1" ht="18.600000000000001" x14ac:dyDescent="0.6">
      <c r="B27" s="5" t="s">
        <v>37</v>
      </c>
      <c r="C27" s="1">
        <v>1</v>
      </c>
      <c r="D27" s="2">
        <v>0</v>
      </c>
      <c r="E27" s="2">
        <v>1</v>
      </c>
      <c r="F27" s="2">
        <v>0</v>
      </c>
      <c r="G27" s="2">
        <v>0</v>
      </c>
      <c r="H27" s="2">
        <v>0</v>
      </c>
      <c r="I27" s="2">
        <v>0</v>
      </c>
      <c r="J27" s="3">
        <v>0</v>
      </c>
      <c r="L27" s="6">
        <v>0.5</v>
      </c>
      <c r="N27" s="5" t="s">
        <v>37</v>
      </c>
      <c r="O27" s="1">
        <f t="shared" si="2"/>
        <v>0.5</v>
      </c>
      <c r="P27" s="2">
        <f t="shared" si="3"/>
        <v>0</v>
      </c>
      <c r="Q27" s="2">
        <f t="shared" si="4"/>
        <v>0.5</v>
      </c>
      <c r="R27" s="2">
        <f t="shared" si="5"/>
        <v>0</v>
      </c>
      <c r="S27" s="2">
        <f t="shared" si="6"/>
        <v>0</v>
      </c>
      <c r="T27" s="2">
        <f t="shared" si="7"/>
        <v>0</v>
      </c>
      <c r="U27" s="2">
        <f t="shared" si="8"/>
        <v>0</v>
      </c>
      <c r="V27" s="3">
        <f t="shared" si="9"/>
        <v>0</v>
      </c>
      <c r="X27" s="5" t="s">
        <v>37</v>
      </c>
      <c r="Y27" s="1">
        <f t="shared" si="10"/>
        <v>0.5</v>
      </c>
      <c r="Z27" s="2">
        <f t="shared" si="11"/>
        <v>0</v>
      </c>
      <c r="AA27" s="2">
        <f t="shared" si="12"/>
        <v>0.5</v>
      </c>
      <c r="AB27" s="2">
        <f t="shared" si="13"/>
        <v>0</v>
      </c>
      <c r="AC27" s="2">
        <f t="shared" si="14"/>
        <v>0</v>
      </c>
      <c r="AD27" s="2">
        <f t="shared" si="15"/>
        <v>0</v>
      </c>
      <c r="AE27" s="2">
        <f t="shared" si="16"/>
        <v>0</v>
      </c>
      <c r="AF27" s="3">
        <f t="shared" si="17"/>
        <v>0</v>
      </c>
      <c r="AL27" s="50"/>
      <c r="AM27" s="39" t="s">
        <v>49</v>
      </c>
      <c r="AN27" s="35" t="s">
        <v>50</v>
      </c>
      <c r="AO27" s="36">
        <v>0.3125</v>
      </c>
      <c r="AP27" s="37">
        <v>0.76736111111111116</v>
      </c>
      <c r="AQ27" s="38">
        <f t="shared" si="0"/>
        <v>0.45486111111111116</v>
      </c>
      <c r="AR27" s="33">
        <f t="shared" si="1"/>
        <v>0.45486111111111116</v>
      </c>
    </row>
    <row r="28" spans="2:44" ht="18.600000000000001" x14ac:dyDescent="0.6">
      <c r="B28" s="19" t="s">
        <v>38</v>
      </c>
      <c r="C28" s="11"/>
      <c r="D28" s="12"/>
      <c r="E28" s="12"/>
      <c r="F28" s="12"/>
      <c r="G28" s="12"/>
      <c r="H28" s="12"/>
      <c r="I28" s="12"/>
      <c r="J28" s="13"/>
      <c r="L28" s="20"/>
      <c r="N28" s="19" t="s">
        <v>38</v>
      </c>
      <c r="O28" s="11">
        <f t="shared" si="2"/>
        <v>0</v>
      </c>
      <c r="P28" s="12">
        <f t="shared" si="3"/>
        <v>0</v>
      </c>
      <c r="Q28" s="12">
        <f t="shared" si="4"/>
        <v>0</v>
      </c>
      <c r="R28" s="12">
        <f t="shared" si="5"/>
        <v>0</v>
      </c>
      <c r="S28" s="12">
        <f t="shared" si="6"/>
        <v>0</v>
      </c>
      <c r="T28" s="12">
        <f t="shared" si="7"/>
        <v>0</v>
      </c>
      <c r="U28" s="12">
        <f t="shared" si="8"/>
        <v>0</v>
      </c>
      <c r="V28" s="13">
        <f t="shared" si="9"/>
        <v>0</v>
      </c>
      <c r="X28" s="19" t="s">
        <v>38</v>
      </c>
      <c r="Y28" s="11">
        <f t="shared" si="10"/>
        <v>0</v>
      </c>
      <c r="Z28" s="12">
        <f t="shared" si="11"/>
        <v>0</v>
      </c>
      <c r="AA28" s="12">
        <f t="shared" si="12"/>
        <v>0</v>
      </c>
      <c r="AB28" s="12">
        <f t="shared" si="13"/>
        <v>0</v>
      </c>
      <c r="AC28" s="12">
        <f t="shared" si="14"/>
        <v>0</v>
      </c>
      <c r="AD28" s="12">
        <f t="shared" si="15"/>
        <v>0</v>
      </c>
      <c r="AE28" s="12">
        <f t="shared" si="16"/>
        <v>0</v>
      </c>
      <c r="AF28" s="13">
        <f t="shared" si="17"/>
        <v>0</v>
      </c>
      <c r="AL28" s="50"/>
      <c r="AM28" s="34" t="s">
        <v>3</v>
      </c>
      <c r="AN28" s="35" t="s">
        <v>50</v>
      </c>
      <c r="AO28" s="36">
        <v>0.35416666666666669</v>
      </c>
      <c r="AP28" s="37">
        <v>0.77430555555555558</v>
      </c>
      <c r="AQ28" s="38">
        <f t="shared" si="0"/>
        <v>0.4201388888888889</v>
      </c>
      <c r="AR28" s="33">
        <f t="shared" si="1"/>
        <v>0.4201388888888889</v>
      </c>
    </row>
    <row r="29" spans="2:44" ht="18.600000000000001" x14ac:dyDescent="0.6">
      <c r="B29" s="19" t="s">
        <v>39</v>
      </c>
      <c r="C29" s="11"/>
      <c r="D29" s="12"/>
      <c r="E29" s="12"/>
      <c r="F29" s="12"/>
      <c r="G29" s="12"/>
      <c r="H29" s="12"/>
      <c r="I29" s="12"/>
      <c r="J29" s="13"/>
      <c r="L29" s="20"/>
      <c r="N29" s="19" t="s">
        <v>39</v>
      </c>
      <c r="O29" s="11">
        <f t="shared" si="2"/>
        <v>0</v>
      </c>
      <c r="P29" s="12">
        <f t="shared" si="3"/>
        <v>0</v>
      </c>
      <c r="Q29" s="12">
        <f t="shared" si="4"/>
        <v>0</v>
      </c>
      <c r="R29" s="12">
        <f t="shared" si="5"/>
        <v>0</v>
      </c>
      <c r="S29" s="12">
        <f t="shared" si="6"/>
        <v>0</v>
      </c>
      <c r="T29" s="12">
        <f t="shared" si="7"/>
        <v>0</v>
      </c>
      <c r="U29" s="12">
        <f t="shared" si="8"/>
        <v>0</v>
      </c>
      <c r="V29" s="13">
        <f t="shared" si="9"/>
        <v>0</v>
      </c>
      <c r="X29" s="19" t="s">
        <v>39</v>
      </c>
      <c r="Y29" s="11">
        <f t="shared" si="10"/>
        <v>0</v>
      </c>
      <c r="Z29" s="12">
        <f t="shared" si="11"/>
        <v>0</v>
      </c>
      <c r="AA29" s="12">
        <f t="shared" si="12"/>
        <v>0</v>
      </c>
      <c r="AB29" s="12">
        <f t="shared" si="13"/>
        <v>0</v>
      </c>
      <c r="AC29" s="12">
        <f t="shared" si="14"/>
        <v>0</v>
      </c>
      <c r="AD29" s="12">
        <f t="shared" si="15"/>
        <v>0</v>
      </c>
      <c r="AE29" s="12">
        <f t="shared" si="16"/>
        <v>0</v>
      </c>
      <c r="AF29" s="13">
        <f t="shared" si="17"/>
        <v>0</v>
      </c>
      <c r="AL29" s="50"/>
      <c r="AM29" s="34" t="s">
        <v>12</v>
      </c>
      <c r="AN29" s="35" t="s">
        <v>50</v>
      </c>
      <c r="AO29" s="36">
        <v>0.35416666666666669</v>
      </c>
      <c r="AP29" s="37">
        <v>0.77430555555555558</v>
      </c>
      <c r="AQ29" s="38">
        <f t="shared" si="0"/>
        <v>0.4201388888888889</v>
      </c>
      <c r="AR29" s="33">
        <f t="shared" si="1"/>
        <v>0.4201388888888889</v>
      </c>
    </row>
    <row r="30" spans="2:44" ht="18.600000000000001" x14ac:dyDescent="0.6">
      <c r="B30" s="19" t="s">
        <v>40</v>
      </c>
      <c r="C30" s="11"/>
      <c r="D30" s="12"/>
      <c r="E30" s="12"/>
      <c r="F30" s="12"/>
      <c r="G30" s="12"/>
      <c r="H30" s="12"/>
      <c r="I30" s="12"/>
      <c r="J30" s="13"/>
      <c r="L30" s="20"/>
      <c r="N30" s="19" t="s">
        <v>40</v>
      </c>
      <c r="O30" s="11">
        <f t="shared" si="2"/>
        <v>0</v>
      </c>
      <c r="P30" s="12">
        <f t="shared" si="3"/>
        <v>0</v>
      </c>
      <c r="Q30" s="12">
        <f t="shared" si="4"/>
        <v>0</v>
      </c>
      <c r="R30" s="12">
        <f t="shared" si="5"/>
        <v>0</v>
      </c>
      <c r="S30" s="12">
        <f t="shared" si="6"/>
        <v>0</v>
      </c>
      <c r="T30" s="12">
        <f t="shared" si="7"/>
        <v>0</v>
      </c>
      <c r="U30" s="12">
        <f t="shared" si="8"/>
        <v>0</v>
      </c>
      <c r="V30" s="13">
        <f t="shared" si="9"/>
        <v>0</v>
      </c>
      <c r="X30" s="19" t="s">
        <v>40</v>
      </c>
      <c r="Y30" s="11">
        <f t="shared" si="10"/>
        <v>0</v>
      </c>
      <c r="Z30" s="12">
        <f t="shared" si="11"/>
        <v>0</v>
      </c>
      <c r="AA30" s="12">
        <f t="shared" si="12"/>
        <v>0</v>
      </c>
      <c r="AB30" s="12">
        <f t="shared" si="13"/>
        <v>0</v>
      </c>
      <c r="AC30" s="12">
        <f t="shared" si="14"/>
        <v>0</v>
      </c>
      <c r="AD30" s="12">
        <f t="shared" si="15"/>
        <v>0</v>
      </c>
      <c r="AE30" s="12">
        <f t="shared" si="16"/>
        <v>0</v>
      </c>
      <c r="AF30" s="13">
        <f t="shared" si="17"/>
        <v>0</v>
      </c>
      <c r="AL30" s="49" t="s">
        <v>57</v>
      </c>
      <c r="AM30" s="34" t="s">
        <v>49</v>
      </c>
      <c r="AN30" s="35" t="s">
        <v>50</v>
      </c>
      <c r="AO30" s="36">
        <v>0.3125</v>
      </c>
      <c r="AP30" s="37">
        <v>0.81944444444444442</v>
      </c>
      <c r="AQ30" s="38">
        <f t="shared" si="0"/>
        <v>0.50694444444444442</v>
      </c>
      <c r="AR30" s="33">
        <f t="shared" si="1"/>
        <v>0.50694444444444442</v>
      </c>
    </row>
    <row r="31" spans="2:44" ht="18.600000000000001" x14ac:dyDescent="0.6">
      <c r="B31" s="19" t="s">
        <v>41</v>
      </c>
      <c r="C31" s="11"/>
      <c r="D31" s="12"/>
      <c r="E31" s="12"/>
      <c r="F31" s="12"/>
      <c r="G31" s="12"/>
      <c r="H31" s="12"/>
      <c r="I31" s="12"/>
      <c r="J31" s="13"/>
      <c r="L31" s="20"/>
      <c r="N31" s="19" t="s">
        <v>41</v>
      </c>
      <c r="O31" s="11">
        <f t="shared" si="2"/>
        <v>0</v>
      </c>
      <c r="P31" s="12">
        <f t="shared" si="3"/>
        <v>0</v>
      </c>
      <c r="Q31" s="12">
        <f t="shared" si="4"/>
        <v>0</v>
      </c>
      <c r="R31" s="12">
        <f t="shared" si="5"/>
        <v>0</v>
      </c>
      <c r="S31" s="12">
        <f t="shared" si="6"/>
        <v>0</v>
      </c>
      <c r="T31" s="12">
        <f t="shared" si="7"/>
        <v>0</v>
      </c>
      <c r="U31" s="12">
        <f t="shared" si="8"/>
        <v>0</v>
      </c>
      <c r="V31" s="13">
        <f t="shared" si="9"/>
        <v>0</v>
      </c>
      <c r="X31" s="19" t="s">
        <v>41</v>
      </c>
      <c r="Y31" s="11">
        <f t="shared" si="10"/>
        <v>0</v>
      </c>
      <c r="Z31" s="12">
        <f t="shared" si="11"/>
        <v>0</v>
      </c>
      <c r="AA31" s="12">
        <f t="shared" si="12"/>
        <v>0</v>
      </c>
      <c r="AB31" s="12">
        <f t="shared" si="13"/>
        <v>0</v>
      </c>
      <c r="AC31" s="12">
        <f t="shared" si="14"/>
        <v>0</v>
      </c>
      <c r="AD31" s="12">
        <f t="shared" si="15"/>
        <v>0</v>
      </c>
      <c r="AE31" s="12">
        <f t="shared" si="16"/>
        <v>0</v>
      </c>
      <c r="AF31" s="13">
        <f t="shared" si="17"/>
        <v>0</v>
      </c>
      <c r="AL31" s="50"/>
      <c r="AM31" s="34" t="s">
        <v>3</v>
      </c>
      <c r="AN31" s="35" t="s">
        <v>50</v>
      </c>
      <c r="AO31" s="36">
        <v>0.34027777777777779</v>
      </c>
      <c r="AP31" s="37">
        <v>0.80208333333333337</v>
      </c>
      <c r="AQ31" s="38">
        <f t="shared" si="0"/>
        <v>0.46180555555555558</v>
      </c>
      <c r="AR31" s="33">
        <f t="shared" si="1"/>
        <v>0.46180555555555558</v>
      </c>
    </row>
    <row r="32" spans="2:44" ht="18.600000000000001" x14ac:dyDescent="0.6">
      <c r="B32" s="19" t="s">
        <v>42</v>
      </c>
      <c r="C32" s="11"/>
      <c r="D32" s="12"/>
      <c r="E32" s="12"/>
      <c r="F32" s="12"/>
      <c r="G32" s="12"/>
      <c r="H32" s="12"/>
      <c r="I32" s="12"/>
      <c r="J32" s="13"/>
      <c r="L32" s="20"/>
      <c r="N32" s="19" t="s">
        <v>42</v>
      </c>
      <c r="O32" s="11">
        <f t="shared" si="2"/>
        <v>0</v>
      </c>
      <c r="P32" s="12">
        <f t="shared" si="3"/>
        <v>0</v>
      </c>
      <c r="Q32" s="12">
        <f t="shared" si="4"/>
        <v>0</v>
      </c>
      <c r="R32" s="12">
        <f t="shared" si="5"/>
        <v>0</v>
      </c>
      <c r="S32" s="12">
        <f t="shared" si="6"/>
        <v>0</v>
      </c>
      <c r="T32" s="12">
        <f t="shared" si="7"/>
        <v>0</v>
      </c>
      <c r="U32" s="12">
        <f t="shared" si="8"/>
        <v>0</v>
      </c>
      <c r="V32" s="13">
        <f t="shared" si="9"/>
        <v>0</v>
      </c>
      <c r="X32" s="19" t="s">
        <v>42</v>
      </c>
      <c r="Y32" s="11">
        <f t="shared" si="10"/>
        <v>0</v>
      </c>
      <c r="Z32" s="12">
        <f t="shared" si="11"/>
        <v>0</v>
      </c>
      <c r="AA32" s="12">
        <f t="shared" si="12"/>
        <v>0</v>
      </c>
      <c r="AB32" s="12">
        <f t="shared" si="13"/>
        <v>0</v>
      </c>
      <c r="AC32" s="12">
        <f t="shared" si="14"/>
        <v>0</v>
      </c>
      <c r="AD32" s="12">
        <f t="shared" si="15"/>
        <v>0</v>
      </c>
      <c r="AE32" s="12">
        <f t="shared" si="16"/>
        <v>0</v>
      </c>
      <c r="AF32" s="13">
        <f t="shared" si="17"/>
        <v>0</v>
      </c>
      <c r="AL32" s="50"/>
      <c r="AM32" s="34" t="s">
        <v>12</v>
      </c>
      <c r="AN32" s="35" t="s">
        <v>50</v>
      </c>
      <c r="AO32" s="36">
        <v>0.34027777777777779</v>
      </c>
      <c r="AP32" s="37">
        <v>0.80208333333333337</v>
      </c>
      <c r="AQ32" s="38">
        <f t="shared" si="0"/>
        <v>0.46180555555555558</v>
      </c>
      <c r="AR32" s="33">
        <f t="shared" si="1"/>
        <v>0.46180555555555558</v>
      </c>
    </row>
    <row r="33" spans="2:44" ht="18.600000000000001" x14ac:dyDescent="0.6">
      <c r="B33" s="19" t="s">
        <v>43</v>
      </c>
      <c r="C33" s="11"/>
      <c r="D33" s="12"/>
      <c r="E33" s="12"/>
      <c r="F33" s="12"/>
      <c r="G33" s="12"/>
      <c r="H33" s="12"/>
      <c r="I33" s="12"/>
      <c r="J33" s="13"/>
      <c r="L33" s="20"/>
      <c r="N33" s="19" t="s">
        <v>43</v>
      </c>
      <c r="O33" s="11">
        <f t="shared" si="2"/>
        <v>0</v>
      </c>
      <c r="P33" s="12">
        <f t="shared" si="3"/>
        <v>0</v>
      </c>
      <c r="Q33" s="12">
        <f t="shared" si="4"/>
        <v>0</v>
      </c>
      <c r="R33" s="12">
        <f t="shared" si="5"/>
        <v>0</v>
      </c>
      <c r="S33" s="12">
        <f t="shared" si="6"/>
        <v>0</v>
      </c>
      <c r="T33" s="12">
        <f t="shared" si="7"/>
        <v>0</v>
      </c>
      <c r="U33" s="12">
        <f t="shared" si="8"/>
        <v>0</v>
      </c>
      <c r="V33" s="13">
        <f t="shared" si="9"/>
        <v>0</v>
      </c>
      <c r="X33" s="19" t="s">
        <v>43</v>
      </c>
      <c r="Y33" s="11">
        <f t="shared" si="10"/>
        <v>0</v>
      </c>
      <c r="Z33" s="12">
        <f t="shared" si="11"/>
        <v>0</v>
      </c>
      <c r="AA33" s="12">
        <f t="shared" si="12"/>
        <v>0</v>
      </c>
      <c r="AB33" s="12">
        <f t="shared" si="13"/>
        <v>0</v>
      </c>
      <c r="AC33" s="12">
        <f t="shared" si="14"/>
        <v>0</v>
      </c>
      <c r="AD33" s="12">
        <f t="shared" si="15"/>
        <v>0</v>
      </c>
      <c r="AE33" s="12">
        <f t="shared" si="16"/>
        <v>0</v>
      </c>
      <c r="AF33" s="13">
        <f t="shared" si="17"/>
        <v>0</v>
      </c>
      <c r="AL33" s="47" t="s">
        <v>58</v>
      </c>
      <c r="AM33" s="40" t="s">
        <v>49</v>
      </c>
      <c r="AN33" s="41" t="s">
        <v>50</v>
      </c>
      <c r="AO33" s="42">
        <v>0.4375</v>
      </c>
      <c r="AP33" s="43">
        <v>0.77777777777777779</v>
      </c>
      <c r="AQ33" s="44">
        <f t="shared" si="0"/>
        <v>0.34027777777777779</v>
      </c>
      <c r="AR33" s="45">
        <f t="shared" si="1"/>
        <v>0.34027777777777779</v>
      </c>
    </row>
    <row r="34" spans="2:44" s="4" customFormat="1" ht="18.600000000000001" x14ac:dyDescent="0.6">
      <c r="B34" s="32" t="s">
        <v>44</v>
      </c>
      <c r="C34" s="1"/>
      <c r="D34" s="2"/>
      <c r="E34" s="2"/>
      <c r="F34" s="2"/>
      <c r="G34" s="2"/>
      <c r="H34" s="2"/>
      <c r="I34" s="2"/>
      <c r="J34" s="3"/>
      <c r="L34" s="6"/>
      <c r="N34" s="32" t="s">
        <v>44</v>
      </c>
      <c r="O34" s="1">
        <f t="shared" ref="O34" si="18">IF(C34=0,0,IF(L34=0.5,0.5,IF(L34=1,1,0)))</f>
        <v>0</v>
      </c>
      <c r="P34" s="2">
        <f t="shared" ref="P34" si="19">IF(D34=0,0,IF(L34=0.5,D34/2,IF(L34=1,D34,0)))</f>
        <v>0</v>
      </c>
      <c r="Q34" s="2">
        <f t="shared" ref="Q34" si="20">IF(E34=0,0,IF(L34=0.5,0.5,IF(L34=1,1,0)))</f>
        <v>0</v>
      </c>
      <c r="R34" s="2">
        <f t="shared" ref="R34" si="21">IF(F34=0,0,IF(L34=0.5,F34/2,IF(L34=1,F34,0)))</f>
        <v>0</v>
      </c>
      <c r="S34" s="2">
        <f t="shared" ref="S34" si="22">IF(G34=0,0,IF(L34=0.5,0.5,IF(L34=1,1,0)))</f>
        <v>0</v>
      </c>
      <c r="T34" s="2">
        <f t="shared" ref="T34" si="23">IF(H34=0,0,IF(L34=0.5,H34/2,IF(L34=1,H34,0)))</f>
        <v>0</v>
      </c>
      <c r="U34" s="2">
        <f t="shared" ref="U34" si="24">IF(I34=0,0,IF(L34=0.5,0.5,IF(L34=1,1,0)))</f>
        <v>0</v>
      </c>
      <c r="V34" s="3">
        <f t="shared" ref="V34" si="25">IF(J34=0,0,IF(L34=0.5,J34/2,IF(L34=1,J34,0)))</f>
        <v>0</v>
      </c>
      <c r="X34" s="32" t="s">
        <v>44</v>
      </c>
      <c r="Y34" s="1">
        <f t="shared" ref="Y34" si="26">IF(C34=0,0,IF(L34=0.5,0.5,IF(L34=2,1,0)))</f>
        <v>0</v>
      </c>
      <c r="Z34" s="2">
        <f t="shared" ref="Z34" si="27">IF(D34=0,0,IF(L34=0.5,D34/2,IF(L34=2,D34,0)))</f>
        <v>0</v>
      </c>
      <c r="AA34" s="2">
        <f t="shared" ref="AA34" si="28">IF(E34=0,0,IF(L34=0.5,0.5,IF(L34=2,1,0)))</f>
        <v>0</v>
      </c>
      <c r="AB34" s="2">
        <f t="shared" ref="AB34" si="29">IF(F34=0,0,IF(L34=0.5,F34/2,IF(L34=2,F34,0)))</f>
        <v>0</v>
      </c>
      <c r="AC34" s="2">
        <f t="shared" ref="AC34" si="30">IF(G34=0,0,IF(L34=0.5,0.5,IF(L34=2,1,0)))</f>
        <v>0</v>
      </c>
      <c r="AD34" s="2">
        <f t="shared" ref="AD34" si="31">IF(H34=0,0,IF(L34=0.5,H34/2,IF(L34=2,H34,0)))</f>
        <v>0</v>
      </c>
      <c r="AE34" s="2">
        <f t="shared" ref="AE34" si="32">IF(I34=0,0,IF(L34=0.5,0.5,IF(L34=2,1,0)))</f>
        <v>0</v>
      </c>
      <c r="AF34" s="3">
        <f t="shared" ref="AF34" si="33">IF(J34=0,0,IF(L34=0.5,J34/2,IF(L34=2,J34,0)))</f>
        <v>0</v>
      </c>
      <c r="AL34" s="48"/>
      <c r="AM34" s="40" t="s">
        <v>3</v>
      </c>
      <c r="AN34" s="41" t="s">
        <v>50</v>
      </c>
      <c r="AO34" s="42">
        <v>0.34027777777777779</v>
      </c>
      <c r="AP34" s="43">
        <v>0.71875</v>
      </c>
      <c r="AQ34" s="44">
        <f t="shared" si="0"/>
        <v>0.37847222222222221</v>
      </c>
      <c r="AR34" s="45">
        <f t="shared" ref="AR34:AR65" si="34">AP34-AO34</f>
        <v>0.37847222222222221</v>
      </c>
    </row>
    <row r="35" spans="2:44" ht="19.2" thickBot="1" x14ac:dyDescent="0.65">
      <c r="B35" s="21" t="s">
        <v>45</v>
      </c>
      <c r="C35" s="8"/>
      <c r="D35" s="9"/>
      <c r="E35" s="9"/>
      <c r="F35" s="9"/>
      <c r="G35" s="9"/>
      <c r="H35" s="9"/>
      <c r="I35" s="9"/>
      <c r="J35" s="10"/>
      <c r="L35" s="22"/>
      <c r="N35" s="21" t="s">
        <v>45</v>
      </c>
      <c r="O35" s="8">
        <f t="shared" si="2"/>
        <v>0</v>
      </c>
      <c r="P35" s="9">
        <f t="shared" si="3"/>
        <v>0</v>
      </c>
      <c r="Q35" s="9">
        <f t="shared" si="4"/>
        <v>0</v>
      </c>
      <c r="R35" s="9">
        <f t="shared" si="5"/>
        <v>0</v>
      </c>
      <c r="S35" s="9">
        <f t="shared" si="6"/>
        <v>0</v>
      </c>
      <c r="T35" s="9">
        <f t="shared" si="7"/>
        <v>0</v>
      </c>
      <c r="U35" s="9">
        <f t="shared" si="8"/>
        <v>0</v>
      </c>
      <c r="V35" s="10">
        <f t="shared" si="9"/>
        <v>0</v>
      </c>
      <c r="X35" s="21" t="s">
        <v>45</v>
      </c>
      <c r="Y35" s="8">
        <f t="shared" si="10"/>
        <v>0</v>
      </c>
      <c r="Z35" s="9">
        <f t="shared" si="11"/>
        <v>0</v>
      </c>
      <c r="AA35" s="9">
        <f t="shared" si="12"/>
        <v>0</v>
      </c>
      <c r="AB35" s="9">
        <f t="shared" si="13"/>
        <v>0</v>
      </c>
      <c r="AC35" s="9">
        <f t="shared" si="14"/>
        <v>0</v>
      </c>
      <c r="AD35" s="9">
        <f t="shared" si="15"/>
        <v>0</v>
      </c>
      <c r="AE35" s="9">
        <f t="shared" si="16"/>
        <v>0</v>
      </c>
      <c r="AF35" s="10">
        <f t="shared" si="17"/>
        <v>0</v>
      </c>
      <c r="AL35" s="48"/>
      <c r="AM35" s="40" t="s">
        <v>12</v>
      </c>
      <c r="AN35" s="41" t="s">
        <v>50</v>
      </c>
      <c r="AO35" s="42">
        <v>0.34027777777777779</v>
      </c>
      <c r="AP35" s="43">
        <v>0.71875</v>
      </c>
      <c r="AQ35" s="44">
        <f t="shared" si="0"/>
        <v>0.37847222222222221</v>
      </c>
      <c r="AR35" s="45">
        <f t="shared" si="34"/>
        <v>0.37847222222222221</v>
      </c>
    </row>
    <row r="36" spans="2:44" ht="19.2" thickBot="1" x14ac:dyDescent="0.65">
      <c r="B36" s="23" t="s">
        <v>4</v>
      </c>
      <c r="C36" s="24">
        <f>SUM(C5:C35)</f>
        <v>23</v>
      </c>
      <c r="D36" s="25">
        <f t="shared" ref="D36:I36" si="35">SUM(D5:D35)</f>
        <v>30</v>
      </c>
      <c r="E36" s="25">
        <f>SUM(E5:E35)</f>
        <v>23</v>
      </c>
      <c r="F36" s="25">
        <f>SUM(F5:F35)</f>
        <v>30</v>
      </c>
      <c r="G36" s="25">
        <f>SUM(G5:G35)</f>
        <v>1</v>
      </c>
      <c r="H36" s="25">
        <f>SUM(H5:H35)</f>
        <v>0</v>
      </c>
      <c r="I36" s="25">
        <f t="shared" si="35"/>
        <v>3</v>
      </c>
      <c r="J36" s="26">
        <f>SUM(J5:J35)</f>
        <v>1.75</v>
      </c>
      <c r="N36" s="27" t="s">
        <v>4</v>
      </c>
      <c r="O36" s="28">
        <f>SUM(O5:O35)</f>
        <v>13</v>
      </c>
      <c r="P36" s="25">
        <f t="shared" ref="P36:V36" si="36">SUM(P5:P35)</f>
        <v>17.625</v>
      </c>
      <c r="Q36" s="25">
        <f t="shared" si="36"/>
        <v>13</v>
      </c>
      <c r="R36" s="25">
        <f t="shared" si="36"/>
        <v>17.625</v>
      </c>
      <c r="S36" s="25">
        <f t="shared" si="36"/>
        <v>0.5</v>
      </c>
      <c r="T36" s="25">
        <f t="shared" si="36"/>
        <v>0</v>
      </c>
      <c r="U36" s="25">
        <f t="shared" si="36"/>
        <v>2</v>
      </c>
      <c r="V36" s="26">
        <f t="shared" si="36"/>
        <v>1.75</v>
      </c>
      <c r="X36" s="27" t="s">
        <v>4</v>
      </c>
      <c r="Y36" s="24">
        <f>SUM(Y5:Y35)</f>
        <v>10</v>
      </c>
      <c r="Z36" s="25">
        <f t="shared" ref="Z36:AD36" si="37">SUM(Z5:Z35)</f>
        <v>12.375</v>
      </c>
      <c r="AA36" s="25">
        <f t="shared" si="37"/>
        <v>10</v>
      </c>
      <c r="AB36" s="25">
        <f t="shared" si="37"/>
        <v>12.375</v>
      </c>
      <c r="AC36" s="25">
        <f t="shared" si="37"/>
        <v>0.5</v>
      </c>
      <c r="AD36" s="25">
        <f t="shared" si="37"/>
        <v>0</v>
      </c>
      <c r="AE36" s="25">
        <f>SUM(AE5:AE35)</f>
        <v>1</v>
      </c>
      <c r="AF36" s="26">
        <f t="shared" ref="AF36" si="38">SUM(AF5:AF35)</f>
        <v>0</v>
      </c>
      <c r="AL36" s="49" t="s">
        <v>59</v>
      </c>
      <c r="AM36" s="34" t="s">
        <v>47</v>
      </c>
      <c r="AN36" s="35" t="s">
        <v>48</v>
      </c>
      <c r="AO36" s="36">
        <v>0.4375</v>
      </c>
      <c r="AP36" s="37">
        <v>0.77777777777777779</v>
      </c>
      <c r="AQ36" s="38"/>
      <c r="AR36" s="33">
        <f t="shared" si="34"/>
        <v>0.34027777777777779</v>
      </c>
    </row>
    <row r="37" spans="2:44" ht="19.2" thickBot="1" x14ac:dyDescent="0.65">
      <c r="AL37" s="50"/>
      <c r="AM37" s="34" t="s">
        <v>49</v>
      </c>
      <c r="AN37" s="35" t="s">
        <v>48</v>
      </c>
      <c r="AO37" s="36">
        <v>0.3125</v>
      </c>
      <c r="AP37" s="37">
        <v>0.5</v>
      </c>
      <c r="AQ37" s="38"/>
      <c r="AR37" s="33">
        <f t="shared" si="34"/>
        <v>0.1875</v>
      </c>
    </row>
    <row r="38" spans="2:44" ht="19.2" thickBot="1" x14ac:dyDescent="0.65">
      <c r="N38" s="71" t="s">
        <v>6</v>
      </c>
      <c r="O38" s="72"/>
      <c r="P38" s="72"/>
      <c r="Q38" s="72"/>
      <c r="R38" s="72"/>
      <c r="S38" s="72"/>
      <c r="T38" s="72"/>
      <c r="U38" s="72"/>
      <c r="V38" s="70"/>
      <c r="X38" s="71" t="s">
        <v>7</v>
      </c>
      <c r="Y38" s="72"/>
      <c r="Z38" s="72"/>
      <c r="AA38" s="72"/>
      <c r="AB38" s="72"/>
      <c r="AC38" s="72"/>
      <c r="AD38" s="72"/>
      <c r="AE38" s="72"/>
      <c r="AF38" s="70"/>
      <c r="AL38" s="50"/>
      <c r="AM38" s="34" t="s">
        <v>3</v>
      </c>
      <c r="AN38" s="35" t="s">
        <v>50</v>
      </c>
      <c r="AO38" s="36">
        <v>0.33680555555555558</v>
      </c>
      <c r="AP38" s="37">
        <v>0.80555555555555558</v>
      </c>
      <c r="AQ38" s="38">
        <f>AP38-AO38-AS38</f>
        <v>0.46875</v>
      </c>
      <c r="AR38" s="33">
        <f t="shared" si="34"/>
        <v>0.46875</v>
      </c>
    </row>
    <row r="39" spans="2:44" ht="18.600000000000001" x14ac:dyDescent="0.6">
      <c r="C39" s="67" t="s">
        <v>3</v>
      </c>
      <c r="D39" s="61"/>
      <c r="E39" s="61" t="s">
        <v>12</v>
      </c>
      <c r="F39" s="61"/>
      <c r="G39" s="68" t="s">
        <v>13</v>
      </c>
      <c r="H39" s="69"/>
      <c r="I39" s="61" t="s">
        <v>14</v>
      </c>
      <c r="J39" s="62"/>
      <c r="N39" s="73"/>
      <c r="O39" s="67" t="s">
        <v>3</v>
      </c>
      <c r="P39" s="61"/>
      <c r="Q39" s="61" t="s">
        <v>12</v>
      </c>
      <c r="R39" s="61"/>
      <c r="S39" s="68" t="s">
        <v>13</v>
      </c>
      <c r="T39" s="69"/>
      <c r="U39" s="61" t="s">
        <v>14</v>
      </c>
      <c r="V39" s="62"/>
      <c r="X39" s="73"/>
      <c r="Y39" s="67" t="s">
        <v>3</v>
      </c>
      <c r="Z39" s="61"/>
      <c r="AA39" s="61" t="s">
        <v>12</v>
      </c>
      <c r="AB39" s="61"/>
      <c r="AC39" s="68" t="s">
        <v>13</v>
      </c>
      <c r="AD39" s="69"/>
      <c r="AE39" s="61" t="s">
        <v>14</v>
      </c>
      <c r="AF39" s="62"/>
      <c r="AL39" s="50"/>
      <c r="AM39" s="34" t="s">
        <v>12</v>
      </c>
      <c r="AN39" s="35" t="s">
        <v>50</v>
      </c>
      <c r="AO39" s="36">
        <v>0.33680555555555558</v>
      </c>
      <c r="AP39" s="37">
        <v>0.80555555555555558</v>
      </c>
      <c r="AQ39" s="38">
        <f>AP39-AO39-AS39</f>
        <v>0.46875</v>
      </c>
      <c r="AR39" s="33">
        <f t="shared" si="34"/>
        <v>0.46875</v>
      </c>
    </row>
    <row r="40" spans="2:44" ht="19.2" thickBot="1" x14ac:dyDescent="0.65">
      <c r="C40" s="11" t="s">
        <v>1</v>
      </c>
      <c r="D40" s="12" t="s">
        <v>2</v>
      </c>
      <c r="E40" s="12" t="s">
        <v>1</v>
      </c>
      <c r="F40" s="12" t="s">
        <v>2</v>
      </c>
      <c r="G40" s="12" t="s">
        <v>1</v>
      </c>
      <c r="H40" s="12" t="s">
        <v>2</v>
      </c>
      <c r="I40" s="12" t="s">
        <v>1</v>
      </c>
      <c r="J40" s="13" t="s">
        <v>2</v>
      </c>
      <c r="N40" s="74"/>
      <c r="O40" s="11" t="s">
        <v>1</v>
      </c>
      <c r="P40" s="12" t="s">
        <v>2</v>
      </c>
      <c r="Q40" s="12" t="s">
        <v>1</v>
      </c>
      <c r="R40" s="12" t="s">
        <v>2</v>
      </c>
      <c r="S40" s="12" t="s">
        <v>1</v>
      </c>
      <c r="T40" s="12" t="s">
        <v>2</v>
      </c>
      <c r="U40" s="12" t="s">
        <v>1</v>
      </c>
      <c r="V40" s="13" t="s">
        <v>2</v>
      </c>
      <c r="X40" s="74"/>
      <c r="Y40" s="11" t="s">
        <v>1</v>
      </c>
      <c r="Z40" s="12" t="s">
        <v>2</v>
      </c>
      <c r="AA40" s="12" t="s">
        <v>1</v>
      </c>
      <c r="AB40" s="12" t="s">
        <v>2</v>
      </c>
      <c r="AC40" s="12" t="s">
        <v>1</v>
      </c>
      <c r="AD40" s="12" t="s">
        <v>2</v>
      </c>
      <c r="AE40" s="12" t="s">
        <v>1</v>
      </c>
      <c r="AF40" s="13" t="s">
        <v>2</v>
      </c>
      <c r="AL40" s="49" t="s">
        <v>60</v>
      </c>
      <c r="AM40" s="34" t="s">
        <v>47</v>
      </c>
      <c r="AN40" s="35" t="s">
        <v>48</v>
      </c>
      <c r="AO40" s="36">
        <v>0.52083333333333337</v>
      </c>
      <c r="AP40" s="37">
        <v>0.78472222222222221</v>
      </c>
      <c r="AQ40" s="38"/>
      <c r="AR40" s="33">
        <f t="shared" si="34"/>
        <v>0.26388888888888884</v>
      </c>
    </row>
    <row r="41" spans="2:44" ht="34.200000000000003" thickBot="1" x14ac:dyDescent="0.65">
      <c r="B41" s="29" t="s">
        <v>8</v>
      </c>
      <c r="C41" s="54">
        <f>D36/8</f>
        <v>3.75</v>
      </c>
      <c r="D41" s="53"/>
      <c r="E41" s="53">
        <f>F36/8</f>
        <v>3.75</v>
      </c>
      <c r="F41" s="53"/>
      <c r="G41" s="51">
        <f>H36/8</f>
        <v>0</v>
      </c>
      <c r="H41" s="52"/>
      <c r="I41" s="53">
        <f>J36/8</f>
        <v>0.21875</v>
      </c>
      <c r="J41" s="59"/>
      <c r="N41" s="30" t="s">
        <v>8</v>
      </c>
      <c r="O41" s="54">
        <f>P36/8</f>
        <v>2.203125</v>
      </c>
      <c r="P41" s="53"/>
      <c r="Q41" s="53">
        <f>R36/8</f>
        <v>2.203125</v>
      </c>
      <c r="R41" s="53"/>
      <c r="S41" s="53">
        <f>T36/8</f>
        <v>0</v>
      </c>
      <c r="T41" s="53"/>
      <c r="U41" s="53">
        <f>V36/8</f>
        <v>0.21875</v>
      </c>
      <c r="V41" s="59"/>
      <c r="X41" s="30" t="s">
        <v>8</v>
      </c>
      <c r="Y41" s="54">
        <f>Z36/8</f>
        <v>1.546875</v>
      </c>
      <c r="Z41" s="53"/>
      <c r="AA41" s="53">
        <f>AB36/8</f>
        <v>1.546875</v>
      </c>
      <c r="AB41" s="53"/>
      <c r="AC41" s="53">
        <f>AD36/8</f>
        <v>0</v>
      </c>
      <c r="AD41" s="53"/>
      <c r="AE41" s="53">
        <f>AF36/8</f>
        <v>0</v>
      </c>
      <c r="AF41" s="59"/>
      <c r="AL41" s="50"/>
      <c r="AM41" s="34" t="s">
        <v>49</v>
      </c>
      <c r="AN41" s="35" t="s">
        <v>48</v>
      </c>
      <c r="AO41" s="36">
        <v>0.3125</v>
      </c>
      <c r="AP41" s="37">
        <v>0.79166666666666663</v>
      </c>
      <c r="AQ41" s="38">
        <f t="shared" ref="AQ41:AQ47" si="39">AP41-AO41-AS41</f>
        <v>0.47916666666666663</v>
      </c>
      <c r="AR41" s="33">
        <f t="shared" si="34"/>
        <v>0.47916666666666663</v>
      </c>
    </row>
    <row r="42" spans="2:44" ht="19.2" thickBot="1" x14ac:dyDescent="0.65">
      <c r="B42" s="30" t="s">
        <v>9</v>
      </c>
      <c r="C42" s="84">
        <f>C36+C41</f>
        <v>26.75</v>
      </c>
      <c r="D42" s="63"/>
      <c r="E42" s="63">
        <f>E36+E41</f>
        <v>26.75</v>
      </c>
      <c r="F42" s="63"/>
      <c r="G42" s="51">
        <f>G36+G41</f>
        <v>1</v>
      </c>
      <c r="H42" s="52"/>
      <c r="I42" s="63">
        <f>I36+I41</f>
        <v>3.21875</v>
      </c>
      <c r="J42" s="64"/>
      <c r="N42" s="30" t="s">
        <v>9</v>
      </c>
      <c r="O42" s="54">
        <f>O36+O41</f>
        <v>15.203125</v>
      </c>
      <c r="P42" s="53"/>
      <c r="Q42" s="53">
        <f>Q36+Q41</f>
        <v>15.203125</v>
      </c>
      <c r="R42" s="53"/>
      <c r="S42" s="53">
        <f>S36+S41</f>
        <v>0.5</v>
      </c>
      <c r="T42" s="53"/>
      <c r="U42" s="53">
        <f>U36+U41</f>
        <v>2.21875</v>
      </c>
      <c r="V42" s="59"/>
      <c r="X42" s="30" t="s">
        <v>9</v>
      </c>
      <c r="Y42" s="54">
        <f>Y36+Y41</f>
        <v>11.546875</v>
      </c>
      <c r="Z42" s="53"/>
      <c r="AA42" s="53">
        <f>AA36+AA41</f>
        <v>11.546875</v>
      </c>
      <c r="AB42" s="53"/>
      <c r="AC42" s="53">
        <f>AC36+AC41</f>
        <v>0.5</v>
      </c>
      <c r="AD42" s="53"/>
      <c r="AE42" s="53">
        <f>AE36+AE41</f>
        <v>1</v>
      </c>
      <c r="AF42" s="59"/>
      <c r="AL42" s="50"/>
      <c r="AM42" s="34" t="s">
        <v>3</v>
      </c>
      <c r="AN42" s="35" t="s">
        <v>50</v>
      </c>
      <c r="AO42" s="36">
        <v>0.34027777777777779</v>
      </c>
      <c r="AP42" s="37">
        <v>0.76388888888888884</v>
      </c>
      <c r="AQ42" s="38">
        <f t="shared" si="39"/>
        <v>0.42361111111111105</v>
      </c>
      <c r="AR42" s="33">
        <f t="shared" si="34"/>
        <v>0.42361111111111105</v>
      </c>
    </row>
    <row r="43" spans="2:44" ht="19.2" thickBot="1" x14ac:dyDescent="0.65">
      <c r="B43" s="27" t="s">
        <v>10</v>
      </c>
      <c r="C43" s="57">
        <f>58/31</f>
        <v>1.8709677419354838</v>
      </c>
      <c r="D43" s="58"/>
      <c r="E43" s="51">
        <v>1.7</v>
      </c>
      <c r="F43" s="52"/>
      <c r="G43" s="51">
        <v>1.7</v>
      </c>
      <c r="H43" s="52"/>
      <c r="I43" s="53">
        <v>1.7</v>
      </c>
      <c r="J43" s="59"/>
      <c r="N43" s="27" t="s">
        <v>10</v>
      </c>
      <c r="O43" s="57">
        <f>58/31</f>
        <v>1.8709677419354838</v>
      </c>
      <c r="P43" s="58"/>
      <c r="Q43" s="51">
        <v>1.7</v>
      </c>
      <c r="R43" s="52"/>
      <c r="S43" s="51">
        <v>1.7</v>
      </c>
      <c r="T43" s="52"/>
      <c r="U43" s="53">
        <v>1.7</v>
      </c>
      <c r="V43" s="59"/>
      <c r="X43" s="27" t="s">
        <v>10</v>
      </c>
      <c r="Y43" s="57">
        <f>58/31</f>
        <v>1.8709677419354838</v>
      </c>
      <c r="Z43" s="58"/>
      <c r="AA43" s="51">
        <v>1.7</v>
      </c>
      <c r="AB43" s="52"/>
      <c r="AC43" s="51">
        <v>1.7</v>
      </c>
      <c r="AD43" s="52"/>
      <c r="AE43" s="53">
        <v>1.7</v>
      </c>
      <c r="AF43" s="59"/>
      <c r="AL43" s="50"/>
      <c r="AM43" s="34" t="s">
        <v>12</v>
      </c>
      <c r="AN43" s="35" t="s">
        <v>50</v>
      </c>
      <c r="AO43" s="36">
        <v>0.34027777777777779</v>
      </c>
      <c r="AP43" s="37">
        <v>0.76388888888888884</v>
      </c>
      <c r="AQ43" s="38">
        <f t="shared" si="39"/>
        <v>0.42361111111111105</v>
      </c>
      <c r="AR43" s="33">
        <f t="shared" si="34"/>
        <v>0.42361111111111105</v>
      </c>
    </row>
    <row r="44" spans="2:44" ht="19.2" thickBot="1" x14ac:dyDescent="0.65">
      <c r="B44" s="23" t="s">
        <v>11</v>
      </c>
      <c r="C44" s="65">
        <f>C42*C43</f>
        <v>50.048387096774192</v>
      </c>
      <c r="D44" s="66"/>
      <c r="E44" s="66">
        <f>E42*E43</f>
        <v>45.475000000000001</v>
      </c>
      <c r="F44" s="66"/>
      <c r="G44" s="75">
        <f>G42*G43</f>
        <v>1.7</v>
      </c>
      <c r="H44" s="58"/>
      <c r="I44" s="63">
        <f>I42*I43</f>
        <v>5.4718749999999998</v>
      </c>
      <c r="J44" s="64"/>
      <c r="N44" s="27" t="s">
        <v>11</v>
      </c>
      <c r="O44" s="76">
        <f>O42*O43</f>
        <v>28.4445564516129</v>
      </c>
      <c r="P44" s="77"/>
      <c r="Q44" s="53">
        <f>Q42*Q43</f>
        <v>25.845312499999999</v>
      </c>
      <c r="R44" s="53"/>
      <c r="S44" s="53">
        <f>S42*S43</f>
        <v>0.85</v>
      </c>
      <c r="T44" s="53"/>
      <c r="U44" s="53">
        <f>U42*U43</f>
        <v>3.7718750000000001</v>
      </c>
      <c r="V44" s="59"/>
      <c r="X44" s="23" t="s">
        <v>11</v>
      </c>
      <c r="Y44" s="65">
        <f>Y42*Y43</f>
        <v>21.603830645161288</v>
      </c>
      <c r="Z44" s="66"/>
      <c r="AA44" s="63">
        <f>AA42*AA43</f>
        <v>19.629687499999999</v>
      </c>
      <c r="AB44" s="63"/>
      <c r="AC44" s="63">
        <f>AC42*AC43</f>
        <v>0.85</v>
      </c>
      <c r="AD44" s="63"/>
      <c r="AE44" s="63">
        <f>AE42*AE43</f>
        <v>1.7</v>
      </c>
      <c r="AF44" s="64"/>
      <c r="AL44" s="49" t="s">
        <v>61</v>
      </c>
      <c r="AM44" s="34" t="s">
        <v>47</v>
      </c>
      <c r="AN44" s="35" t="s">
        <v>48</v>
      </c>
      <c r="AO44" s="36">
        <v>0.34722222222222221</v>
      </c>
      <c r="AP44" s="37">
        <v>0.78472222222222221</v>
      </c>
      <c r="AQ44" s="38">
        <f t="shared" si="39"/>
        <v>0.4375</v>
      </c>
      <c r="AR44" s="33">
        <f t="shared" si="34"/>
        <v>0.4375</v>
      </c>
    </row>
    <row r="45" spans="2:44" ht="18" customHeight="1" thickBot="1" x14ac:dyDescent="0.65">
      <c r="B45" s="78" t="s">
        <v>4</v>
      </c>
      <c r="C45" s="78"/>
      <c r="D45" s="78"/>
      <c r="E45" s="78"/>
      <c r="F45" s="78"/>
      <c r="G45" s="78"/>
      <c r="H45" s="79"/>
      <c r="I45" s="57">
        <f>I44+G44+E44+C44</f>
        <v>102.6952620967742</v>
      </c>
      <c r="J45" s="70"/>
      <c r="N45" s="78" t="s">
        <v>4</v>
      </c>
      <c r="O45" s="78"/>
      <c r="P45" s="78"/>
      <c r="Q45" s="78"/>
      <c r="R45" s="78"/>
      <c r="S45" s="78"/>
      <c r="T45" s="79"/>
      <c r="U45" s="55">
        <f>SUM(O44:V44)</f>
        <v>58.911743951612905</v>
      </c>
      <c r="V45" s="56"/>
      <c r="X45" s="78" t="s">
        <v>4</v>
      </c>
      <c r="Y45" s="78"/>
      <c r="Z45" s="78"/>
      <c r="AA45" s="78"/>
      <c r="AB45" s="78"/>
      <c r="AC45" s="78"/>
      <c r="AD45" s="79"/>
      <c r="AE45" s="57">
        <f>SUM(Y44:AF44)</f>
        <v>43.783518145161288</v>
      </c>
      <c r="AF45" s="70"/>
      <c r="AI45" s="31"/>
      <c r="AL45" s="50"/>
      <c r="AM45" s="34" t="s">
        <v>49</v>
      </c>
      <c r="AN45" s="35" t="s">
        <v>48</v>
      </c>
      <c r="AO45" s="36">
        <v>0.35416666666666669</v>
      </c>
      <c r="AP45" s="37">
        <v>0.8125</v>
      </c>
      <c r="AQ45" s="38">
        <f t="shared" si="39"/>
        <v>0.45833333333333331</v>
      </c>
      <c r="AR45" s="33">
        <f t="shared" si="34"/>
        <v>0.45833333333333331</v>
      </c>
    </row>
    <row r="46" spans="2:44" ht="18.600000000000001" x14ac:dyDescent="0.6">
      <c r="AL46" s="50"/>
      <c r="AM46" s="34" t="s">
        <v>3</v>
      </c>
      <c r="AN46" s="35" t="s">
        <v>50</v>
      </c>
      <c r="AO46" s="36">
        <v>0.33680555555555558</v>
      </c>
      <c r="AP46" s="37">
        <v>0.76736111111111116</v>
      </c>
      <c r="AQ46" s="38">
        <f t="shared" si="39"/>
        <v>0.43055555555555558</v>
      </c>
      <c r="AR46" s="33">
        <f t="shared" si="34"/>
        <v>0.43055555555555558</v>
      </c>
    </row>
    <row r="47" spans="2:44" ht="18.600000000000001" x14ac:dyDescent="0.6">
      <c r="AL47" s="50"/>
      <c r="AM47" s="34" t="s">
        <v>12</v>
      </c>
      <c r="AN47" s="35" t="s">
        <v>50</v>
      </c>
      <c r="AO47" s="36">
        <v>0.33680555555555558</v>
      </c>
      <c r="AP47" s="37">
        <v>0.76736111111111116</v>
      </c>
      <c r="AQ47" s="38">
        <f t="shared" si="39"/>
        <v>0.43055555555555558</v>
      </c>
      <c r="AR47" s="33">
        <f t="shared" si="34"/>
        <v>0.43055555555555558</v>
      </c>
    </row>
    <row r="48" spans="2:44" ht="18.600000000000001" x14ac:dyDescent="0.6">
      <c r="AL48" s="47" t="s">
        <v>62</v>
      </c>
      <c r="AM48" s="40" t="s">
        <v>47</v>
      </c>
      <c r="AN48" s="41" t="s">
        <v>48</v>
      </c>
      <c r="AO48" s="42">
        <v>0.39583333333333331</v>
      </c>
      <c r="AP48" s="43">
        <v>0.63541666666666663</v>
      </c>
      <c r="AQ48" s="44"/>
      <c r="AR48" s="45">
        <f t="shared" si="34"/>
        <v>0.23958333333333331</v>
      </c>
    </row>
    <row r="49" spans="38:44" ht="18.600000000000001" x14ac:dyDescent="0.6">
      <c r="AL49" s="48"/>
      <c r="AM49" s="40" t="s">
        <v>49</v>
      </c>
      <c r="AN49" s="41" t="s">
        <v>48</v>
      </c>
      <c r="AO49" s="42">
        <v>0.33333333333333331</v>
      </c>
      <c r="AP49" s="43">
        <v>0.8125</v>
      </c>
      <c r="AQ49" s="44"/>
      <c r="AR49" s="45">
        <f t="shared" si="34"/>
        <v>0.47916666666666669</v>
      </c>
    </row>
    <row r="50" spans="38:44" ht="18.600000000000001" x14ac:dyDescent="0.6">
      <c r="AL50" s="48"/>
      <c r="AM50" s="40" t="s">
        <v>3</v>
      </c>
      <c r="AN50" s="41" t="s">
        <v>50</v>
      </c>
      <c r="AO50" s="42">
        <v>0.34375</v>
      </c>
      <c r="AP50" s="43">
        <v>0.75347222222222221</v>
      </c>
      <c r="AQ50" s="44">
        <f t="shared" ref="AQ50:AQ58" si="40">AP50-AO50-AS50</f>
        <v>0.40972222222222221</v>
      </c>
      <c r="AR50" s="45">
        <f t="shared" si="34"/>
        <v>0.40972222222222221</v>
      </c>
    </row>
    <row r="51" spans="38:44" ht="18.600000000000001" x14ac:dyDescent="0.6">
      <c r="AL51" s="48"/>
      <c r="AM51" s="40" t="s">
        <v>12</v>
      </c>
      <c r="AN51" s="41" t="s">
        <v>50</v>
      </c>
      <c r="AO51" s="42">
        <v>0.34375</v>
      </c>
      <c r="AP51" s="43">
        <v>0.75347222222222221</v>
      </c>
      <c r="AQ51" s="44">
        <f t="shared" si="40"/>
        <v>0.40972222222222221</v>
      </c>
      <c r="AR51" s="45">
        <f t="shared" si="34"/>
        <v>0.40972222222222221</v>
      </c>
    </row>
    <row r="52" spans="38:44" ht="18.600000000000001" x14ac:dyDescent="0.6">
      <c r="AL52" s="49" t="s">
        <v>63</v>
      </c>
      <c r="AM52" s="34" t="s">
        <v>47</v>
      </c>
      <c r="AN52" s="35" t="s">
        <v>48</v>
      </c>
      <c r="AO52" s="36">
        <v>0.35416666666666669</v>
      </c>
      <c r="AP52" s="37">
        <v>0.76388888888888884</v>
      </c>
      <c r="AQ52" s="38">
        <f t="shared" si="40"/>
        <v>0.40972222222222215</v>
      </c>
      <c r="AR52" s="33">
        <f t="shared" si="34"/>
        <v>0.40972222222222215</v>
      </c>
    </row>
    <row r="53" spans="38:44" ht="18.600000000000001" x14ac:dyDescent="0.6">
      <c r="AL53" s="50"/>
      <c r="AM53" s="34" t="s">
        <v>49</v>
      </c>
      <c r="AN53" s="35" t="s">
        <v>48</v>
      </c>
      <c r="AO53" s="36">
        <v>0.3263888888888889</v>
      </c>
      <c r="AP53" s="37">
        <v>0.77083333333333337</v>
      </c>
      <c r="AQ53" s="38">
        <f t="shared" si="40"/>
        <v>0.44444444444444448</v>
      </c>
      <c r="AR53" s="33">
        <f t="shared" si="34"/>
        <v>0.44444444444444448</v>
      </c>
    </row>
    <row r="54" spans="38:44" ht="18.600000000000001" x14ac:dyDescent="0.6">
      <c r="AL54" s="50"/>
      <c r="AM54" s="34" t="s">
        <v>3</v>
      </c>
      <c r="AN54" s="35" t="s">
        <v>50</v>
      </c>
      <c r="AO54" s="36">
        <v>0.33680555555555558</v>
      </c>
      <c r="AP54" s="37">
        <v>0.79861111111111116</v>
      </c>
      <c r="AQ54" s="38">
        <f t="shared" si="40"/>
        <v>0.46180555555555558</v>
      </c>
      <c r="AR54" s="33">
        <f t="shared" si="34"/>
        <v>0.46180555555555558</v>
      </c>
    </row>
    <row r="55" spans="38:44" ht="18.600000000000001" x14ac:dyDescent="0.6">
      <c r="AL55" s="50"/>
      <c r="AM55" s="34" t="s">
        <v>12</v>
      </c>
      <c r="AN55" s="35" t="s">
        <v>50</v>
      </c>
      <c r="AO55" s="36">
        <v>0.33680555555555558</v>
      </c>
      <c r="AP55" s="37">
        <v>0.79861111111111116</v>
      </c>
      <c r="AQ55" s="38">
        <f t="shared" si="40"/>
        <v>0.46180555555555558</v>
      </c>
      <c r="AR55" s="33">
        <f t="shared" si="34"/>
        <v>0.46180555555555558</v>
      </c>
    </row>
    <row r="56" spans="38:44" ht="18.600000000000001" x14ac:dyDescent="0.6">
      <c r="AL56" s="49" t="s">
        <v>64</v>
      </c>
      <c r="AM56" s="34" t="s">
        <v>47</v>
      </c>
      <c r="AN56" s="35" t="s">
        <v>48</v>
      </c>
      <c r="AO56" s="36">
        <v>0.35416666666666669</v>
      </c>
      <c r="AP56" s="37">
        <v>0.78472222222222221</v>
      </c>
      <c r="AQ56" s="38">
        <f t="shared" si="40"/>
        <v>0.43055555555555552</v>
      </c>
      <c r="AR56" s="33">
        <f t="shared" si="34"/>
        <v>0.43055555555555552</v>
      </c>
    </row>
    <row r="57" spans="38:44" ht="18.600000000000001" x14ac:dyDescent="0.6">
      <c r="AL57" s="50"/>
      <c r="AM57" s="34" t="s">
        <v>3</v>
      </c>
      <c r="AN57" s="35" t="s">
        <v>50</v>
      </c>
      <c r="AO57" s="36">
        <v>0.34027777777777779</v>
      </c>
      <c r="AP57" s="37">
        <v>0.75694444444444442</v>
      </c>
      <c r="AQ57" s="38">
        <f t="shared" si="40"/>
        <v>0.41666666666666663</v>
      </c>
      <c r="AR57" s="33">
        <f t="shared" si="34"/>
        <v>0.41666666666666663</v>
      </c>
    </row>
    <row r="58" spans="38:44" ht="18.600000000000001" x14ac:dyDescent="0.6">
      <c r="AL58" s="50"/>
      <c r="AM58" s="34" t="s">
        <v>12</v>
      </c>
      <c r="AN58" s="35" t="s">
        <v>50</v>
      </c>
      <c r="AO58" s="36">
        <v>0.34027777777777779</v>
      </c>
      <c r="AP58" s="37">
        <v>0.75694444444444442</v>
      </c>
      <c r="AQ58" s="38">
        <f t="shared" si="40"/>
        <v>0.41666666666666663</v>
      </c>
      <c r="AR58" s="33">
        <f t="shared" si="34"/>
        <v>0.41666666666666663</v>
      </c>
    </row>
    <row r="59" spans="38:44" ht="18.600000000000001" x14ac:dyDescent="0.6">
      <c r="AL59" s="47" t="s">
        <v>65</v>
      </c>
      <c r="AM59" s="40" t="s">
        <v>49</v>
      </c>
      <c r="AN59" s="41" t="s">
        <v>48</v>
      </c>
      <c r="AO59" s="42"/>
      <c r="AP59" s="43"/>
      <c r="AQ59" s="44">
        <v>0.16666666666666666</v>
      </c>
      <c r="AR59" s="45">
        <f t="shared" si="34"/>
        <v>0</v>
      </c>
    </row>
    <row r="60" spans="38:44" ht="18.600000000000001" x14ac:dyDescent="0.6">
      <c r="AL60" s="48"/>
      <c r="AM60" s="40" t="s">
        <v>3</v>
      </c>
      <c r="AN60" s="41" t="s">
        <v>50</v>
      </c>
      <c r="AO60" s="42">
        <v>0.34027777777777779</v>
      </c>
      <c r="AP60" s="43">
        <v>0.71527777777777779</v>
      </c>
      <c r="AQ60" s="44">
        <f t="shared" ref="AQ60:AQ80" si="41">AP60-AO60-AS60</f>
        <v>0.375</v>
      </c>
      <c r="AR60" s="45">
        <f t="shared" si="34"/>
        <v>0.375</v>
      </c>
    </row>
    <row r="61" spans="38:44" ht="18.600000000000001" x14ac:dyDescent="0.6">
      <c r="AL61" s="48"/>
      <c r="AM61" s="40" t="s">
        <v>12</v>
      </c>
      <c r="AN61" s="41" t="s">
        <v>50</v>
      </c>
      <c r="AO61" s="42">
        <v>0.34027777777777779</v>
      </c>
      <c r="AP61" s="43">
        <v>0.71527777777777779</v>
      </c>
      <c r="AQ61" s="44">
        <f t="shared" si="41"/>
        <v>0.375</v>
      </c>
      <c r="AR61" s="45">
        <f t="shared" si="34"/>
        <v>0.375</v>
      </c>
    </row>
    <row r="62" spans="38:44" ht="18.600000000000001" x14ac:dyDescent="0.6">
      <c r="AL62" s="49" t="s">
        <v>66</v>
      </c>
      <c r="AM62" s="34" t="s">
        <v>47</v>
      </c>
      <c r="AN62" s="35" t="s">
        <v>48</v>
      </c>
      <c r="AO62" s="36">
        <v>0.35416666666666669</v>
      </c>
      <c r="AP62" s="37">
        <v>0.73958333333333337</v>
      </c>
      <c r="AQ62" s="38">
        <f t="shared" si="41"/>
        <v>0.38541666666666669</v>
      </c>
      <c r="AR62" s="33">
        <f t="shared" si="34"/>
        <v>0.38541666666666669</v>
      </c>
    </row>
    <row r="63" spans="38:44" ht="18.600000000000001" x14ac:dyDescent="0.6">
      <c r="AL63" s="50"/>
      <c r="AM63" s="34" t="s">
        <v>49</v>
      </c>
      <c r="AN63" s="35" t="s">
        <v>48</v>
      </c>
      <c r="AO63" s="36">
        <v>0.32291666666666669</v>
      </c>
      <c r="AP63" s="37">
        <v>0.73958333333333337</v>
      </c>
      <c r="AQ63" s="38">
        <f t="shared" si="41"/>
        <v>0.41666666666666669</v>
      </c>
      <c r="AR63" s="33">
        <f t="shared" si="34"/>
        <v>0.41666666666666669</v>
      </c>
    </row>
    <row r="64" spans="38:44" ht="18.600000000000001" x14ac:dyDescent="0.6">
      <c r="AL64" s="50"/>
      <c r="AM64" s="34" t="s">
        <v>3</v>
      </c>
      <c r="AN64" s="35" t="s">
        <v>50</v>
      </c>
      <c r="AO64" s="36">
        <v>0.34027777777777779</v>
      </c>
      <c r="AP64" s="37">
        <v>0.72916666666666663</v>
      </c>
      <c r="AQ64" s="38">
        <f t="shared" si="41"/>
        <v>0.38888888888888884</v>
      </c>
      <c r="AR64" s="33">
        <f t="shared" si="34"/>
        <v>0.38888888888888884</v>
      </c>
    </row>
    <row r="65" spans="38:44" ht="18.600000000000001" x14ac:dyDescent="0.6">
      <c r="AL65" s="50"/>
      <c r="AM65" s="34" t="s">
        <v>12</v>
      </c>
      <c r="AN65" s="35" t="s">
        <v>50</v>
      </c>
      <c r="AO65" s="36">
        <v>0.34027777777777779</v>
      </c>
      <c r="AP65" s="37">
        <v>0.72916666666666663</v>
      </c>
      <c r="AQ65" s="38">
        <f t="shared" si="41"/>
        <v>0.38888888888888884</v>
      </c>
      <c r="AR65" s="33">
        <f t="shared" si="34"/>
        <v>0.38888888888888884</v>
      </c>
    </row>
    <row r="66" spans="38:44" ht="18.600000000000001" x14ac:dyDescent="0.6">
      <c r="AL66" s="49" t="s">
        <v>67</v>
      </c>
      <c r="AM66" s="34" t="s">
        <v>47</v>
      </c>
      <c r="AN66" s="35" t="s">
        <v>48</v>
      </c>
      <c r="AO66" s="36">
        <v>0.36458333333333331</v>
      </c>
      <c r="AP66" s="37">
        <v>0.82291666666666663</v>
      </c>
      <c r="AQ66" s="38">
        <f t="shared" si="41"/>
        <v>0.45833333333333331</v>
      </c>
      <c r="AR66" s="33">
        <f t="shared" ref="AR66:AR89" si="42">AP66-AO66</f>
        <v>0.45833333333333331</v>
      </c>
    </row>
    <row r="67" spans="38:44" ht="18.600000000000001" x14ac:dyDescent="0.6">
      <c r="AL67" s="50"/>
      <c r="AM67" s="34" t="s">
        <v>49</v>
      </c>
      <c r="AN67" s="35" t="s">
        <v>48</v>
      </c>
      <c r="AO67" s="36">
        <v>0.3125</v>
      </c>
      <c r="AP67" s="37">
        <v>0.83333333333333337</v>
      </c>
      <c r="AQ67" s="38">
        <f t="shared" si="41"/>
        <v>0.52083333333333337</v>
      </c>
      <c r="AR67" s="33">
        <f t="shared" si="42"/>
        <v>0.52083333333333337</v>
      </c>
    </row>
    <row r="68" spans="38:44" ht="18.600000000000001" x14ac:dyDescent="0.6">
      <c r="AL68" s="50"/>
      <c r="AM68" s="34" t="s">
        <v>3</v>
      </c>
      <c r="AN68" s="35" t="s">
        <v>50</v>
      </c>
      <c r="AO68" s="36">
        <v>0.3263888888888889</v>
      </c>
      <c r="AP68" s="37">
        <v>0.8125</v>
      </c>
      <c r="AQ68" s="38">
        <f t="shared" si="41"/>
        <v>0.4861111111111111</v>
      </c>
      <c r="AR68" s="33">
        <f t="shared" si="42"/>
        <v>0.4861111111111111</v>
      </c>
    </row>
    <row r="69" spans="38:44" ht="18.600000000000001" x14ac:dyDescent="0.6">
      <c r="AL69" s="50"/>
      <c r="AM69" s="34" t="s">
        <v>12</v>
      </c>
      <c r="AN69" s="35" t="s">
        <v>50</v>
      </c>
      <c r="AO69" s="36">
        <v>0.3263888888888889</v>
      </c>
      <c r="AP69" s="37">
        <v>0.8125</v>
      </c>
      <c r="AQ69" s="38">
        <f t="shared" si="41"/>
        <v>0.4861111111111111</v>
      </c>
      <c r="AR69" s="33">
        <f t="shared" si="42"/>
        <v>0.4861111111111111</v>
      </c>
    </row>
    <row r="70" spans="38:44" ht="18.600000000000001" x14ac:dyDescent="0.6">
      <c r="AL70" s="49" t="s">
        <v>68</v>
      </c>
      <c r="AM70" s="34" t="s">
        <v>47</v>
      </c>
      <c r="AN70" s="35" t="s">
        <v>48</v>
      </c>
      <c r="AO70" s="36">
        <v>0.35416666666666669</v>
      </c>
      <c r="AP70" s="37">
        <v>0.77083333333333337</v>
      </c>
      <c r="AQ70" s="38">
        <f t="shared" si="41"/>
        <v>0.41666666666666669</v>
      </c>
      <c r="AR70" s="33">
        <f t="shared" si="42"/>
        <v>0.41666666666666669</v>
      </c>
    </row>
    <row r="71" spans="38:44" ht="18.600000000000001" x14ac:dyDescent="0.6">
      <c r="AL71" s="50"/>
      <c r="AM71" s="39" t="s">
        <v>49</v>
      </c>
      <c r="AN71" s="35" t="s">
        <v>48</v>
      </c>
      <c r="AO71" s="36">
        <v>0.34027777777777779</v>
      </c>
      <c r="AP71" s="37">
        <v>0.72222222222222221</v>
      </c>
      <c r="AQ71" s="38">
        <f t="shared" si="41"/>
        <v>0.38194444444444442</v>
      </c>
      <c r="AR71" s="33">
        <f t="shared" si="42"/>
        <v>0.38194444444444442</v>
      </c>
    </row>
    <row r="72" spans="38:44" ht="18.600000000000001" x14ac:dyDescent="0.6">
      <c r="AL72" s="50"/>
      <c r="AM72" s="34" t="s">
        <v>3</v>
      </c>
      <c r="AN72" s="35" t="s">
        <v>50</v>
      </c>
      <c r="AO72" s="36">
        <v>0.33333333333333331</v>
      </c>
      <c r="AP72" s="37">
        <v>0.77083333333333337</v>
      </c>
      <c r="AQ72" s="38">
        <f t="shared" si="41"/>
        <v>0.43750000000000006</v>
      </c>
      <c r="AR72" s="33">
        <f t="shared" si="42"/>
        <v>0.43750000000000006</v>
      </c>
    </row>
    <row r="73" spans="38:44" ht="18.600000000000001" x14ac:dyDescent="0.6">
      <c r="AL73" s="50"/>
      <c r="AM73" s="34" t="s">
        <v>12</v>
      </c>
      <c r="AN73" s="35" t="s">
        <v>50</v>
      </c>
      <c r="AO73" s="36">
        <v>0.33333333333333331</v>
      </c>
      <c r="AP73" s="37">
        <v>0.77083333333333337</v>
      </c>
      <c r="AQ73" s="38">
        <f t="shared" si="41"/>
        <v>0.43750000000000006</v>
      </c>
      <c r="AR73" s="33">
        <f t="shared" si="42"/>
        <v>0.43750000000000006</v>
      </c>
    </row>
    <row r="74" spans="38:44" ht="18.600000000000001" x14ac:dyDescent="0.6">
      <c r="AL74" s="50"/>
      <c r="AM74" s="39" t="s">
        <v>69</v>
      </c>
      <c r="AN74" s="35" t="s">
        <v>70</v>
      </c>
      <c r="AO74" s="36">
        <v>0.33333333333333331</v>
      </c>
      <c r="AP74" s="37">
        <v>0.70833333333333337</v>
      </c>
      <c r="AQ74" s="38">
        <f t="shared" si="41"/>
        <v>0.37500000000000006</v>
      </c>
      <c r="AR74" s="33">
        <f t="shared" si="42"/>
        <v>0.37500000000000006</v>
      </c>
    </row>
    <row r="75" spans="38:44" ht="18.600000000000001" x14ac:dyDescent="0.6">
      <c r="AL75" s="49" t="s">
        <v>71</v>
      </c>
      <c r="AM75" s="34" t="s">
        <v>47</v>
      </c>
      <c r="AN75" s="35" t="s">
        <v>48</v>
      </c>
      <c r="AO75" s="36">
        <v>0.35416666666666669</v>
      </c>
      <c r="AP75" s="37">
        <v>0.77083333333333337</v>
      </c>
      <c r="AQ75" s="38">
        <f t="shared" si="41"/>
        <v>0.41666666666666669</v>
      </c>
      <c r="AR75" s="33">
        <f t="shared" si="42"/>
        <v>0.41666666666666669</v>
      </c>
    </row>
    <row r="76" spans="38:44" ht="18.600000000000001" x14ac:dyDescent="0.6">
      <c r="AL76" s="50"/>
      <c r="AM76" s="39" t="s">
        <v>49</v>
      </c>
      <c r="AN76" s="35" t="s">
        <v>48</v>
      </c>
      <c r="AO76" s="36">
        <v>0.34027777777777779</v>
      </c>
      <c r="AP76" s="37">
        <v>0.72916666666666663</v>
      </c>
      <c r="AQ76" s="38">
        <f t="shared" si="41"/>
        <v>0.38888888888888884</v>
      </c>
      <c r="AR76" s="33">
        <f t="shared" si="42"/>
        <v>0.38888888888888884</v>
      </c>
    </row>
    <row r="77" spans="38:44" ht="18.600000000000001" x14ac:dyDescent="0.6">
      <c r="AL77" s="50"/>
      <c r="AM77" s="34" t="s">
        <v>3</v>
      </c>
      <c r="AN77" s="35" t="s">
        <v>50</v>
      </c>
      <c r="AO77" s="36">
        <v>0.33333333333333331</v>
      </c>
      <c r="AP77" s="37">
        <v>0.70833333333333337</v>
      </c>
      <c r="AQ77" s="38">
        <f t="shared" si="41"/>
        <v>0.37500000000000006</v>
      </c>
      <c r="AR77" s="33">
        <f t="shared" si="42"/>
        <v>0.37500000000000006</v>
      </c>
    </row>
    <row r="78" spans="38:44" ht="18.600000000000001" x14ac:dyDescent="0.6">
      <c r="AL78" s="50"/>
      <c r="AM78" s="34" t="s">
        <v>12</v>
      </c>
      <c r="AN78" s="35" t="s">
        <v>50</v>
      </c>
      <c r="AO78" s="36">
        <v>0.33333333333333331</v>
      </c>
      <c r="AP78" s="37">
        <v>0.70833333333333337</v>
      </c>
      <c r="AQ78" s="38">
        <f t="shared" si="41"/>
        <v>0.37500000000000006</v>
      </c>
      <c r="AR78" s="33">
        <f t="shared" si="42"/>
        <v>0.37500000000000006</v>
      </c>
    </row>
    <row r="79" spans="38:44" ht="18.600000000000001" x14ac:dyDescent="0.6">
      <c r="AL79" s="50"/>
      <c r="AM79" s="39" t="s">
        <v>14</v>
      </c>
      <c r="AN79" s="35" t="s">
        <v>50</v>
      </c>
      <c r="AO79" s="36">
        <v>0.33333333333333331</v>
      </c>
      <c r="AP79" s="37">
        <v>0.70833333333333337</v>
      </c>
      <c r="AQ79" s="38">
        <f t="shared" si="41"/>
        <v>0.37500000000000006</v>
      </c>
      <c r="AR79" s="33">
        <f t="shared" si="42"/>
        <v>0.37500000000000006</v>
      </c>
    </row>
    <row r="80" spans="38:44" ht="18.600000000000001" x14ac:dyDescent="0.6">
      <c r="AL80" s="50"/>
      <c r="AM80" s="39" t="s">
        <v>13</v>
      </c>
      <c r="AN80" s="35" t="s">
        <v>50</v>
      </c>
      <c r="AO80" s="36">
        <v>0.33333333333333331</v>
      </c>
      <c r="AP80" s="37">
        <v>0.70833333333333337</v>
      </c>
      <c r="AQ80" s="38">
        <f t="shared" si="41"/>
        <v>0.37500000000000006</v>
      </c>
      <c r="AR80" s="33">
        <f t="shared" si="42"/>
        <v>0.37500000000000006</v>
      </c>
    </row>
    <row r="81" spans="15:44" ht="18.600000000000001" x14ac:dyDescent="0.6">
      <c r="AL81" s="49" t="s">
        <v>72</v>
      </c>
      <c r="AM81" s="39" t="s">
        <v>49</v>
      </c>
      <c r="AN81" s="35" t="s">
        <v>48</v>
      </c>
      <c r="AO81" s="36">
        <v>0.39583333333333331</v>
      </c>
      <c r="AP81" s="37">
        <v>0.64583333333333337</v>
      </c>
      <c r="AQ81" s="38">
        <f>AP81-AO81</f>
        <v>0.25000000000000006</v>
      </c>
      <c r="AR81" s="33">
        <f t="shared" si="42"/>
        <v>0.25000000000000006</v>
      </c>
    </row>
    <row r="82" spans="15:44" ht="18.600000000000001" x14ac:dyDescent="0.6">
      <c r="AL82" s="50"/>
      <c r="AM82" s="34" t="s">
        <v>3</v>
      </c>
      <c r="AN82" s="35" t="s">
        <v>50</v>
      </c>
      <c r="AO82" s="36">
        <v>0.33333333333333331</v>
      </c>
      <c r="AP82" s="37">
        <v>0.70833333333333337</v>
      </c>
      <c r="AQ82" s="38">
        <f>AP82-AO82-AS82</f>
        <v>0.37500000000000006</v>
      </c>
      <c r="AR82" s="33">
        <f t="shared" si="42"/>
        <v>0.37500000000000006</v>
      </c>
    </row>
    <row r="83" spans="15:44" ht="18.600000000000001" x14ac:dyDescent="0.6">
      <c r="AL83" s="50"/>
      <c r="AM83" s="34" t="s">
        <v>12</v>
      </c>
      <c r="AN83" s="35" t="s">
        <v>50</v>
      </c>
      <c r="AO83" s="36">
        <v>0.33333333333333331</v>
      </c>
      <c r="AP83" s="37">
        <v>0.70833333333333337</v>
      </c>
      <c r="AQ83" s="38">
        <f>AP83-AO83-AS83</f>
        <v>0.37500000000000006</v>
      </c>
      <c r="AR83" s="33">
        <f t="shared" si="42"/>
        <v>0.37500000000000006</v>
      </c>
    </row>
    <row r="84" spans="15:44" ht="18.600000000000001" x14ac:dyDescent="0.6">
      <c r="AL84" s="49" t="s">
        <v>73</v>
      </c>
      <c r="AM84" s="39" t="s">
        <v>49</v>
      </c>
      <c r="AN84" s="35" t="s">
        <v>48</v>
      </c>
      <c r="AO84" s="36">
        <v>0.4375</v>
      </c>
      <c r="AP84" s="37">
        <v>0.68055555555555558</v>
      </c>
      <c r="AQ84" s="38">
        <f>AP84-AO84</f>
        <v>0.24305555555555558</v>
      </c>
      <c r="AR84" s="33">
        <f t="shared" si="42"/>
        <v>0.24305555555555558</v>
      </c>
    </row>
    <row r="85" spans="15:44" ht="18.600000000000001" x14ac:dyDescent="0.6">
      <c r="AL85" s="50"/>
      <c r="AM85" s="34" t="s">
        <v>3</v>
      </c>
      <c r="AN85" s="35" t="s">
        <v>50</v>
      </c>
      <c r="AO85" s="36">
        <v>0.33333333333333331</v>
      </c>
      <c r="AP85" s="37">
        <v>0.70833333333333337</v>
      </c>
      <c r="AQ85" s="38">
        <f>AP85-AO85-AS85</f>
        <v>0.37500000000000006</v>
      </c>
      <c r="AR85" s="33">
        <f t="shared" si="42"/>
        <v>0.37500000000000006</v>
      </c>
    </row>
    <row r="86" spans="15:44" ht="18.600000000000001" x14ac:dyDescent="0.6">
      <c r="AL86" s="50"/>
      <c r="AM86" s="34" t="s">
        <v>12</v>
      </c>
      <c r="AN86" s="35" t="s">
        <v>50</v>
      </c>
      <c r="AO86" s="36">
        <v>0.33333333333333331</v>
      </c>
      <c r="AP86" s="37">
        <v>0.70833333333333337</v>
      </c>
      <c r="AQ86" s="38">
        <f>AP86-AO86-AS86</f>
        <v>0.37500000000000006</v>
      </c>
      <c r="AR86" s="33">
        <f t="shared" si="42"/>
        <v>0.37500000000000006</v>
      </c>
    </row>
    <row r="87" spans="15:44" ht="18.600000000000001" x14ac:dyDescent="0.6">
      <c r="AL87" s="47" t="s">
        <v>74</v>
      </c>
      <c r="AM87" s="46" t="s">
        <v>49</v>
      </c>
      <c r="AN87" s="41" t="s">
        <v>48</v>
      </c>
      <c r="AO87" s="42">
        <v>0.35416666666666669</v>
      </c>
      <c r="AP87" s="43">
        <v>0.61458333333333337</v>
      </c>
      <c r="AQ87" s="44">
        <v>0.26041666666666669</v>
      </c>
      <c r="AR87" s="33">
        <f t="shared" si="42"/>
        <v>0.26041666666666669</v>
      </c>
    </row>
    <row r="88" spans="15:44" ht="18.600000000000001" x14ac:dyDescent="0.6">
      <c r="AL88" s="48"/>
      <c r="AM88" s="40" t="s">
        <v>3</v>
      </c>
      <c r="AN88" s="41" t="s">
        <v>50</v>
      </c>
      <c r="AO88" s="42">
        <v>0.33333333333333331</v>
      </c>
      <c r="AP88" s="43">
        <v>0.70833333333333337</v>
      </c>
      <c r="AQ88" s="44">
        <v>0</v>
      </c>
      <c r="AR88" s="33">
        <f t="shared" si="42"/>
        <v>0.37500000000000006</v>
      </c>
    </row>
    <row r="89" spans="15:44" ht="18.600000000000001" x14ac:dyDescent="0.6">
      <c r="O89" s="60"/>
      <c r="P89" s="60"/>
      <c r="Q89" s="60"/>
      <c r="R89" s="60"/>
      <c r="S89" s="60"/>
      <c r="T89" s="60"/>
      <c r="U89" s="60"/>
      <c r="V89" s="60"/>
      <c r="AL89" s="48"/>
      <c r="AM89" s="40" t="s">
        <v>12</v>
      </c>
      <c r="AN89" s="41" t="s">
        <v>50</v>
      </c>
      <c r="AO89" s="42">
        <v>0.33333333333333331</v>
      </c>
      <c r="AP89" s="43">
        <v>0.70833333333333337</v>
      </c>
      <c r="AQ89" s="44">
        <v>0</v>
      </c>
      <c r="AR89" s="33">
        <f t="shared" si="42"/>
        <v>0.37500000000000006</v>
      </c>
    </row>
    <row r="90" spans="15:44" x14ac:dyDescent="0.3">
      <c r="AR90" s="7">
        <f>SUBTOTAL(9,AR4:AR88)</f>
        <v>34.274305555555564</v>
      </c>
    </row>
  </sheetData>
  <autoFilter ref="AL1:AR89"/>
  <mergeCells count="116">
    <mergeCell ref="B2:J2"/>
    <mergeCell ref="L2:L4"/>
    <mergeCell ref="B3:B4"/>
    <mergeCell ref="C3:D3"/>
    <mergeCell ref="E3:F3"/>
    <mergeCell ref="G3:H3"/>
    <mergeCell ref="I3:J3"/>
    <mergeCell ref="C41:D41"/>
    <mergeCell ref="E41:F41"/>
    <mergeCell ref="G41:H41"/>
    <mergeCell ref="G42:H42"/>
    <mergeCell ref="I42:J42"/>
    <mergeCell ref="C39:D39"/>
    <mergeCell ref="S3:T3"/>
    <mergeCell ref="U3:V3"/>
    <mergeCell ref="I41:J41"/>
    <mergeCell ref="O41:P41"/>
    <mergeCell ref="Q41:R41"/>
    <mergeCell ref="N3:N4"/>
    <mergeCell ref="O3:P3"/>
    <mergeCell ref="Q3:R3"/>
    <mergeCell ref="I39:J39"/>
    <mergeCell ref="E39:F39"/>
    <mergeCell ref="G39:H39"/>
    <mergeCell ref="Q42:R42"/>
    <mergeCell ref="C42:D42"/>
    <mergeCell ref="E42:F42"/>
    <mergeCell ref="AE45:AF45"/>
    <mergeCell ref="X2:AF2"/>
    <mergeCell ref="N2:V2"/>
    <mergeCell ref="U41:V41"/>
    <mergeCell ref="U42:V42"/>
    <mergeCell ref="U43:V43"/>
    <mergeCell ref="AE41:AF41"/>
    <mergeCell ref="AE42:AF42"/>
    <mergeCell ref="AE43:AF43"/>
    <mergeCell ref="S43:T43"/>
    <mergeCell ref="Y43:Z43"/>
    <mergeCell ref="N38:V38"/>
    <mergeCell ref="Y41:Z41"/>
    <mergeCell ref="AA41:AB41"/>
    <mergeCell ref="AC41:AD41"/>
    <mergeCell ref="S41:T41"/>
    <mergeCell ref="N39:N40"/>
    <mergeCell ref="O44:P44"/>
    <mergeCell ref="AC3:AD3"/>
    <mergeCell ref="X3:X4"/>
    <mergeCell ref="Y3:Z3"/>
    <mergeCell ref="AA3:AB3"/>
    <mergeCell ref="AC39:AD39"/>
    <mergeCell ref="X39:X40"/>
    <mergeCell ref="AE44:AF44"/>
    <mergeCell ref="S44:T44"/>
    <mergeCell ref="Y44:Z44"/>
    <mergeCell ref="AA44:AB44"/>
    <mergeCell ref="AC44:AD44"/>
    <mergeCell ref="Q44:R44"/>
    <mergeCell ref="O39:P39"/>
    <mergeCell ref="Q39:R39"/>
    <mergeCell ref="S39:T39"/>
    <mergeCell ref="AE39:AF39"/>
    <mergeCell ref="Y39:Z39"/>
    <mergeCell ref="AA39:AB39"/>
    <mergeCell ref="U39:V39"/>
    <mergeCell ref="U45:V45"/>
    <mergeCell ref="AA43:AB43"/>
    <mergeCell ref="O43:P43"/>
    <mergeCell ref="Q43:R43"/>
    <mergeCell ref="C43:D43"/>
    <mergeCell ref="E43:F43"/>
    <mergeCell ref="G43:H43"/>
    <mergeCell ref="I43:J43"/>
    <mergeCell ref="O89:P89"/>
    <mergeCell ref="Q89:R89"/>
    <mergeCell ref="S89:T89"/>
    <mergeCell ref="U89:V89"/>
    <mergeCell ref="U44:V44"/>
    <mergeCell ref="C44:D44"/>
    <mergeCell ref="E44:F44"/>
    <mergeCell ref="G44:H44"/>
    <mergeCell ref="I44:J44"/>
    <mergeCell ref="B45:H45"/>
    <mergeCell ref="N45:T45"/>
    <mergeCell ref="X45:AD45"/>
    <mergeCell ref="I45:J45"/>
    <mergeCell ref="AL18:AL21"/>
    <mergeCell ref="AL14:AL17"/>
    <mergeCell ref="AL10:AL13"/>
    <mergeCell ref="AL7:AL9"/>
    <mergeCell ref="AL2:AL6"/>
    <mergeCell ref="AC43:AD43"/>
    <mergeCell ref="S42:T42"/>
    <mergeCell ref="Y42:Z42"/>
    <mergeCell ref="O42:P42"/>
    <mergeCell ref="AA42:AB42"/>
    <mergeCell ref="AC42:AD42"/>
    <mergeCell ref="AE3:AF3"/>
    <mergeCell ref="X38:AF38"/>
    <mergeCell ref="AL52:AL55"/>
    <mergeCell ref="AL48:AL51"/>
    <mergeCell ref="AL44:AL47"/>
    <mergeCell ref="AL40:AL43"/>
    <mergeCell ref="AL36:AL39"/>
    <mergeCell ref="AL33:AL35"/>
    <mergeCell ref="AL30:AL32"/>
    <mergeCell ref="AL26:AL29"/>
    <mergeCell ref="AL22:AL25"/>
    <mergeCell ref="AL87:AL89"/>
    <mergeCell ref="AL84:AL86"/>
    <mergeCell ref="AL81:AL83"/>
    <mergeCell ref="AL75:AL80"/>
    <mergeCell ref="AL70:AL74"/>
    <mergeCell ref="AL66:AL69"/>
    <mergeCell ref="AL62:AL65"/>
    <mergeCell ref="AL59:AL61"/>
    <mergeCell ref="AL56:AL5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DIGIMAHAN</dc:creator>
  <cp:lastModifiedBy>Yekta</cp:lastModifiedBy>
  <dcterms:created xsi:type="dcterms:W3CDTF">2025-10-04T07:13:12Z</dcterms:created>
  <dcterms:modified xsi:type="dcterms:W3CDTF">2026-08-15T10:52:35Z</dcterms:modified>
</cp:coreProperties>
</file>